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172.24.77.5\18 уоткисп\Казачинова\подбор\Социальные сети\Вакансии на сайт НОКа\2023\декабрь\"/>
    </mc:Choice>
  </mc:AlternateContent>
  <bookViews>
    <workbookView xWindow="0" yWindow="0" windowWidth="12585" windowHeight="11415"/>
  </bookViews>
  <sheets>
    <sheet name="01.12.2023" sheetId="1" r:id="rId1"/>
  </sheets>
  <externalReferences>
    <externalReference r:id="rId2"/>
    <externalReference r:id="rId3"/>
    <externalReference r:id="rId4"/>
    <externalReference r:id="rId5"/>
  </externalReferences>
  <definedNames>
    <definedName name="_xlnm._FilterDatabase" localSheetId="0" hidden="1">'01.12.2023'!$A$6:$M$86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 i="1" l="1"/>
  <c r="F72" i="1" l="1"/>
  <c r="F85" i="1"/>
  <c r="G84" i="1"/>
  <c r="G74" i="1"/>
  <c r="F86" i="1" l="1"/>
  <c r="G8" i="1"/>
</calcChain>
</file>

<file path=xl/comments1.xml><?xml version="1.0" encoding="utf-8"?>
<comments xmlns="http://schemas.openxmlformats.org/spreadsheetml/2006/main">
  <authors>
    <author>Шаханина Анжелика Александровна</author>
  </authors>
  <commentList>
    <comment ref="F10" authorId="0" shapeId="0">
      <text>
        <r>
          <rPr>
            <b/>
            <sz val="9"/>
            <color indexed="81"/>
            <rFont val="Tahoma"/>
            <family val="2"/>
            <charset val="204"/>
          </rPr>
          <t>Шаханина Анжелика Александровна:</t>
        </r>
        <r>
          <rPr>
            <sz val="9"/>
            <color indexed="81"/>
            <rFont val="Tahoma"/>
            <family val="2"/>
            <charset val="204"/>
          </rPr>
          <t xml:space="preserve">
было 5 вакансий</t>
        </r>
      </text>
    </comment>
    <comment ref="F15" authorId="0" shapeId="0">
      <text>
        <r>
          <rPr>
            <b/>
            <sz val="9"/>
            <color indexed="81"/>
            <rFont val="Tahoma"/>
            <family val="2"/>
            <charset val="204"/>
          </rPr>
          <t>Шаханина Анжелика Александровна:</t>
        </r>
        <r>
          <rPr>
            <sz val="9"/>
            <color indexed="81"/>
            <rFont val="Tahoma"/>
            <family val="2"/>
            <charset val="204"/>
          </rPr>
          <t xml:space="preserve">
было 3 вакансии</t>
        </r>
      </text>
    </comment>
    <comment ref="F32" authorId="0" shapeId="0">
      <text>
        <r>
          <rPr>
            <b/>
            <sz val="9"/>
            <color indexed="81"/>
            <rFont val="Tahoma"/>
            <family val="2"/>
            <charset val="204"/>
          </rPr>
          <t>Шаханина Анжелика Александровна:</t>
        </r>
        <r>
          <rPr>
            <sz val="9"/>
            <color indexed="81"/>
            <rFont val="Tahoma"/>
            <family val="2"/>
            <charset val="204"/>
          </rPr>
          <t xml:space="preserve">
было 5 вакансий</t>
        </r>
      </text>
    </comment>
    <comment ref="F54" authorId="0" shapeId="0">
      <text>
        <r>
          <rPr>
            <b/>
            <sz val="9"/>
            <color indexed="81"/>
            <rFont val="Tahoma"/>
            <family val="2"/>
            <charset val="204"/>
          </rPr>
          <t>Шаханина Анжелика Александровна:</t>
        </r>
        <r>
          <rPr>
            <sz val="9"/>
            <color indexed="81"/>
            <rFont val="Tahoma"/>
            <family val="2"/>
            <charset val="204"/>
          </rPr>
          <t xml:space="preserve">
было 2 вакансии</t>
        </r>
      </text>
    </comment>
  </commentList>
</comments>
</file>

<file path=xl/sharedStrings.xml><?xml version="1.0" encoding="utf-8"?>
<sst xmlns="http://schemas.openxmlformats.org/spreadsheetml/2006/main" count="671" uniqueCount="211">
  <si>
    <t>Сведения о наличии свободных рабочих мест (вакантных должностей)</t>
  </si>
  <si>
    <t>№
п/п</t>
  </si>
  <si>
    <t>Наименование
подразделения</t>
  </si>
  <si>
    <t>Внутреннее
подразделение
(для всех), цех,
участок или отдел
(для РСС)</t>
  </si>
  <si>
    <t>Наименование
профессии
(специальности),
должности</t>
  </si>
  <si>
    <t>Квалифи-кация (тариф-ный разряд, оклад, класс, кат.)</t>
  </si>
  <si>
    <t>Необходимое количество работников</t>
  </si>
  <si>
    <t>Заработная плата (доход)</t>
  </si>
  <si>
    <t>Должностные обязанности
(расскажите о главных обязанностях и задачах сотрудника на этой должности – перечислите 5-7 важных пунктов)</t>
  </si>
  <si>
    <t>Требования к кандидату
(профессионально-квалификационные требования, образование, дополнительные навыки, опыт работы)</t>
  </si>
  <si>
    <t>Данные по вакансии</t>
  </si>
  <si>
    <t>Предоставление
дополнительных
социальных гарантий
работнику</t>
  </si>
  <si>
    <t>Контактная информация
(ФИО, телефон, адрес, проезд, приемные часы, email)</t>
  </si>
  <si>
    <t>всего</t>
  </si>
  <si>
    <t>график работы
(полный рабочий день, сменный график, гибкий график, вахтовый метод, ненормированный рабочий день, неполный рабочий день)</t>
  </si>
  <si>
    <t>тип занятости
(полная занятость, частичная занятость, временная, стажировка, сезонная, удаленная)</t>
  </si>
  <si>
    <t>полный рабочий день</t>
  </si>
  <si>
    <t>полная занятость</t>
  </si>
  <si>
    <t>кладовщик</t>
  </si>
  <si>
    <t>сменный график</t>
  </si>
  <si>
    <t>Завод строительных материалов</t>
  </si>
  <si>
    <t>Цех по производству сборного железобетона, бетонов и растворов/ Участок по производству железобетонных изделий, строительных смесей</t>
  </si>
  <si>
    <t>машинист крана (крановщик)</t>
  </si>
  <si>
    <t>управлять мостовыми кранами грузоподъёмностью свыше 10 т., оснащенными различными грузозахватными органами, при выполнении простых работ по погрузке, разгрузке, перегрузке и транспортировке сыпучих, штучных и других аналогичных грузов; управлять мостовыми кранами грузоподъемностью до 25 т., оснащенными различными грузозахватными органами, при выполнении работ средней сложности по погрузке, разгрузке, перегрузке и транспортировке грузов (длиной свыше 3 до 6 и), установке изделий, узлов и деталей на станок, перемещению подмостей и монтажных приспособлений и механизмов.</t>
  </si>
  <si>
    <t xml:space="preserve">наличие свидетельств, удостоверений по профессии, опыт работы </t>
  </si>
  <si>
    <t>Шаханина Анжелика Александровна, 26-87-20, Переверзева Светлана Викторовна, 25-68-82, Цабут Ксения Александровна, 26-87-19, Территория ЗЖБИ, автобус №4 до конечной остановки "Стройкомплект", с 09-00 до 17-00, обед с 13-00 до 13-48</t>
  </si>
  <si>
    <t>Цех по производству сборного железобетона, бетонов и растворов/ Участок по производству железобетонных изделий, строительных смесей/ Бетоносмесительное отделение</t>
  </si>
  <si>
    <t>моторист бетоносмесительных установок</t>
  </si>
  <si>
    <t>технологию производства бетонов и растворов; последовательность загрузки компонентов в смесительные агрегаты; виды и назначение применяемых добавок; устройство и правила эксплуатации обслуживаемых смесительных установок.</t>
  </si>
  <si>
    <t xml:space="preserve">сварщик арматурных сеток и каркасов </t>
  </si>
  <si>
    <t xml:space="preserve">устройство сварочных машин, основы технологии сварки и технические требования, виды и причины дефектов при изготовлении сеток и каркасов, правила чтения чертежей, приемы и способы строповки для перемещения изделий, действующие нормы выработки на основные виды работ, выполнять контактную сварку на одноточечной сварочной машине сложных арматурных сеток и каркасов из стержней различных диаметров с равным шагом, выполнять сварку сеток и каркасов на многоточечных сварочных машинах, выполнять контактную стыковую сварка арматурных стержней на машинах стыковой сварки мощностью до 75 кв, выполнять сварку сеток и каркасов на подвесных сварочных машинах, выполнять строповку и подачу бухт, арматурных стержней с помощью кранов.
</t>
  </si>
  <si>
    <t>дополнительный отпуск за работу во вредных условиях труда 7 дней</t>
  </si>
  <si>
    <t>стропальщик</t>
  </si>
  <si>
    <t>строповка и увязка простых изделий, деталей и труб, строповка и увязка грузов средней сложности, длинномерных грузов, подмостей и других монтажных приспособлений, механизмов, а также других грузов массой свыше 5т. до 10т. для их подъёма, перемещения и укладки, строповка и увязка труб (длиною свыше 6м.), изделий, деталей и узлов, требующих особой осторожности, технологического оборудования и связанных с ним конструкций, машин и механизмов непосредственно при стапельной и секционной сборке, заплётка концов стропов, выбор стропов в соответствии с массой и родом грузов, съём труб со стеллажей, транспортировка их по цеху, укладка в специальные карманы при помощи мостового крана или кран-балки управляемой с пола.</t>
  </si>
  <si>
    <t xml:space="preserve">Цех по производству сборного железобетона, бетонов и растворов/ Электромеханослужба </t>
  </si>
  <si>
    <t>электрогазосварщик</t>
  </si>
  <si>
    <t>основные типы, конструктивные элементы и размеры сварных соединений, средней сложности конструкций, выполняемых сварочным аппаратом ручной дуговой сварки (далее – РД), сварочным аппаратом ручной дуговой сварки в среде аргона (далее – РАД), частично механизированной сваркой (наплавкой) плавлением и их обозначение на чертежах, Основные группы и марки материалов средней сложности конструкций, свариваемых РД, РАД и плазменной сварки (далее – П), свариваемых частично механизированной сваркой (наплавкой) плавлением, Правила подготовки кромок изделий под сварку, Правила технической эксплуатации электроустановок, Правила сборки элементов конструкции под сварку, Правила по охране труда, в том числе на рабочем месте, Правила эксплуатации газовых баллонов, Сварочные (наплавочные) материалы для РД, РАД и П средней сложности конструкций, Устройство сварочного и вспомогательного оборудования, назначение и условия работы контрольно-измерительных приборов, правила их эксплуатации и область применения, Устройство сварочного и вспомогательного оборудования для П, РАД, для частично механизированной сварки (наплавки) плавлением, назначение и условия работы контрольно-измерительных приборов, правила их эксплуатации и область применения. Основные типы и устройства для возбуждения и стабилизации сварочной дуги (сварочные осцилляторы), Специализированные функции (возможности) сварочного оборудования для РД, РАД и П, частично механизированной сварки (наплавки) плавлением, Виды и назначение сборочных, технологических приспособлений и оснастки, Способы устранения дефектов сварных швов, Нормы и правила пожарной безопасности при проведении сварочных работ, Технику и технологию РД, РАД, частично механизированной сварки (наплавки) плавлением для сварки простых деталей неответственных конструкций в нижнем, вертикальном и горизонтальном пространственном положении сварного шва Дуговая резка простых деталей.</t>
  </si>
  <si>
    <t>дополнительный отпуск за работу во вредных условиях труда 14 дней</t>
  </si>
  <si>
    <t>электромонтер по ремонту и обслуживанию электрооборудования</t>
  </si>
  <si>
    <t>разборка, капитальный ремонт, сборка, установка и центровка высоковольтных электрических машин и электроаппаратов различных типов и систем напряжением до 15 кВ; наладка схем и устранение дефектов в сложных устройствах средств защиты и приборах автоматики и телемеханики; демонтаж, ремонт, сборка механической и электрической частей электрических и электронных приборов всех систем и назначений; обслуживание силовых и осветительных установок с особо сложными схемами включения электрооборудования и схем машин и агрегатов, связанных в поточную линию, а также оборудования с автоматическим регулированием технологического процесса</t>
  </si>
  <si>
    <t>временная</t>
  </si>
  <si>
    <t>слесарь-ремонтник</t>
  </si>
  <si>
    <t>выполнять разборку, ремонт, сборку и испытание особо сложного оборудования и механизмов оборудования, агрегатов и машин; Слесарная обработка деталей по 6 - 7 квалитетам (1 – 2 – м класса точности); Изготовление сложных приспособлений для ремонта и монтажа; Выявление и устранение дефектов во время эксплуатации оборудования и при проверке в процессе ремонта;  Выполнение такелажных работ при перемещении грузов с помощью подъемных сооружений управляемых с пола.</t>
  </si>
  <si>
    <t xml:space="preserve">Цех по производству минераловатных изделий, электродов и профилированию металла/ Электромеханослужба </t>
  </si>
  <si>
    <t xml:space="preserve">слесарь по контрольно-измерительным приборам </t>
  </si>
  <si>
    <t>контрольно-измерительное сопровождение технологического оборудования</t>
  </si>
  <si>
    <t>обслуживание силовых агрегатов, машин и оборудования, замена ламп, демонтаж, монтаж, ревизия светильников потолочного освещения, разборка, капитальный ремонт, сборка, установка и центоровка электрических машин и электроаппаратов, наладка, ремонт и регулирование ответственных, экспериментальных схем технологического оборудования.</t>
  </si>
  <si>
    <t>ручная дуговая, плазменная и газовая сварка сложных и ответственных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 ручную дуговую и плазменную сварку ответственных сложных строительных технологических конструкций, кислородная прямолинейная и горизонтальная резка особо сложных деталей из различных сталей, цветных металлов и сплавов, сварка ответственных конструкций в блочном исполнении во всех пространственных положениях сварного шва, сварка и наплавка трещин и раковин в тонкостенных изделиях и в изделиях с труднодоступными для сварки местами, ручное электродуговое воздушное строгание особо сложных и ответственных деталей из различных сталей, чугуна, цветных металлов и сплавов в различных положениях, термообработка газовой горелкой сварных стыков после сварки, чтение чертежей особо сложных сварных пространственных металлоконструкций.</t>
  </si>
  <si>
    <t xml:space="preserve">слесарь-ремонтник </t>
  </si>
  <si>
    <t>выполнять разборку, ремонт, сборку и испытание особо сложного оборудования и механизмов оборудования, агрегатов и машин; слесарная обработка деталей по 6 - 7 квалитетам (1 – 2 – м класса точности); изготовление сложных приспособлений для ремонта и монтажа; выявление и устранение дефектов во время эксплуатации оборудования и при проверке в процессе ремонта; выполнение такелажных работ при перемещении грузов с помощью подъемных сооружений управляемых с пола.</t>
  </si>
  <si>
    <t>слесарь по эксплуатации и ремонту газового оборудования</t>
  </si>
  <si>
    <t>проведение визуального осмотра технических устройств на выявление внешних дефектов и их устранение (при возможности), проверка  соответствия  комплектности  технических устройств эксплуатационной документации изготовителя, очистка, смазка, притирка технических устройств, проверка состояния окраски и креплений газопроводов в составе сети газопотребления жилых и общественных зданий, визуальная проверка наличия и состояния защитных футляров в местах прокладки газопроводов через наружные и внутренние конструкции жилых и общественных зданий, выявление  нарушений  прокладки  газопроводов  в составе сети газопотребления, проверка герметичности соединений и отключающих технических устройств (приборный метод, обмыливание, опрессовка воздухом) на газопроводах в составе сети газопотребления, устранение утечек газа на газопроводах в составе сети газопотребления, разборка (сборка) и смазка отключающих технических устройств на газопроводах в составе сети газопотребления жилых и общественных зданий, визуальная проверка наличия свободного доступа, целостности и соответствия нормативным требованиям газопроводов; проверка давления газа перед газоиспользующим оборудованием, при всех работающих горелках и после прекращения подачи газа; проверка наличия тяги в дымовых и вентиляционных каналах, состояния соединительных труб с дымовым каналом при выполнении технического обслуживания газопроводов в составе сети газопотребления и технических устройств на них.</t>
  </si>
  <si>
    <t>Цех по производству минераловатных
изделий, электродов и профилированию металла Участок по
производству теплоизоляционных и строительных материалов Фенольное отделение</t>
  </si>
  <si>
    <t>аппратчик дозирования</t>
  </si>
  <si>
    <t>ведение процесса составления смеси и дозирования твердых, жидких и газообразных веществ в реакционные аппараты с помощью различных дозаторов (весовых, объемных, скоростных, дросселирующих и др.) в соответствии с заданным соотношением компонентов, корректировка состава смеси при изменении качества (влажности, содержания основного вещества, присутствия примесей и др.), перемешивание компонентов. Отбор проб, проведение анализов, систематический контроль количества и качества смеси по показаниям контрольно – измерительных приборов и результатом анализов, расчет необходимого количества подаваемых в реакционные аппараты компонентов, обслуживание бункеров, автоматических весов различных конструкций и другого оборудования.</t>
  </si>
  <si>
    <t>слесарь по сборке металлоконструкций</t>
  </si>
  <si>
    <t>сборка сложных узлов металлоконструкций под сварку и клепку по чертежам и сборочным схемам с применением универсальных и специальных приспособлений и шаблонов; разметка мест под установку сложных базовых деталей и узлов металлоконструкций; правка сложных и сложных деталей и узлов металлоконструкций; зачистка сварных швов ручной пневматической шлифовальной машиной; устранение дефектов, обнаруженных после испытания сложных узлов металлоконструкций; чтение и разбор эскизов и сборочных схем; участие в ремонтах; сборка, подъем и установка с временным распределением элементов металлоконструкций в различных положениях на различной высоте.</t>
  </si>
  <si>
    <t>Цех по производству минераловатных изделий, электродов и профилированию металла Деревообрабатывающие отделение</t>
  </si>
  <si>
    <t xml:space="preserve">столяр </t>
  </si>
  <si>
    <t>выполнение комплекса работ по изготовлению столярных изделий конструкции по чертежам и эскизам; зачистка, подгонка и крапление деталей на шурупах, гвоздях в готовое изделие; подгонка и навеска дверей в неотделанных изделиях; ремонт и реставрация собранных столярных изделий; чтение и работа с чертежами; сборка сложных изделий с подгонкой, креплением фурнитуры вручную и с применением всех механизмов и приспособлений; наладка оборудования.</t>
  </si>
  <si>
    <t>дополнительный отпуск за работу во вредных условиях труда 7 дней, молоко</t>
  </si>
  <si>
    <t>Цех по производству минераловатных
изделий, электродов и профилированию металла Участок по
производству теплоизоляционных и строительных материалов Отделение
по производству минераловатных изделий</t>
  </si>
  <si>
    <t>шихтовар</t>
  </si>
  <si>
    <t>ведение процесса получения расплава в ванных и других печах при производстве минеральной ваты из минерального сырья, отходов производства цемента и других строительных материалов, управление загрузкой минерального сырья, обеспечение стабильного состава расплава и его температуры, регулирование работы печей, копильников, фидеров, регенераторов, вентиляторов, дымовоздушных клапанов, форсунок, горелок. Наблюдение за показаниями контрольно – измерительных приборов, охлаждением печей и фидеров, уровнем расплава, его равномерным поступлением на узел волокнообразования, температурой и вязкостью расплава, дутьем, состоянием печи, контроль, регулировка давления подачи оборотного, пожарно – хозяйственного, технического водоснабжения для газоэлектрической плавильной печи, обслуживание газораспределительных установок, узлов перекидки при работе на жидком топливе.</t>
  </si>
  <si>
    <t>шихтовщик</t>
  </si>
  <si>
    <t>составление и дозировка рабочей шихты (колош) в производстве минеральной ваты и изделий из нее для вагранок и ванных печей, загрузка шихты в вагранки, печи в соответствии с графиком и технологическим процессом, ежесменное снятие остатков инертных материалов в бункерах в соответствии с утвержденными тарировочными таблицами на печные и сырьевые бункера участка. Данные фиксировать в «Журнал учета остатков сырья и расход шихтового состава», управление загрузочными устройствами, наблюдение за сходом калош и уровнем шихты в вагранке, печи, устранение неисправностей в работе механизмов трактов обратных и сырьевых материалов.</t>
  </si>
  <si>
    <t>оператор установки волокнообразования</t>
  </si>
  <si>
    <t>ведение процесса получения волокна минеральной ваты на многовалковых центрифугах и фильерно – дутьевых установках, подготовка установки волокнообразования, транспортера для удаления отходов, подготовка фильерных питателей к работе, пробивка леток, удаление насыпей в летках и отходах. подготовка материалов для смены леток, футеровки, пуск и остановка установок, камер волокноосаждения, механизмов для удаления отходов, пуск, управление, остановка центрифуг, вентиляторов отдува и другого оборудования, регулирование подачи струи расплава, охлаждения валков, полых валов, нагрева питателей, равномерности ковра, подачи связки и обеспыливателя, остановка и установка центрифуг. устранение неисправностей в работе оборудования.</t>
  </si>
  <si>
    <t>Цех по производству минераловатных
изделий, электродов и профилированию металла Участок по
производству теплоизоляционных и строительных материалов Отделение по производству электродов и профилированию металла</t>
  </si>
  <si>
    <t xml:space="preserve">вальцовщик профилегибочного агрегата </t>
  </si>
  <si>
    <t>ведение технологического процесса профилирования металла разных марок и профилей на всех клетях непрерывного многоклетьевого профилегибочного агрегата, регулирование скоростей профилирования металла, наблюдение за нагрузкой на двигатели главного привода, работой правильной машины, летучих ножниц, всей системы передаточных устройств, наблюдение за сушкой, смазкой и упаковкой профилированного металла, руководство наладкой агрегатами, перевалка рабочих валков и направляющих роликов, наладка правильной машины, летучих ножниц, механизма набора рядов, подача рулонов к стану, наблюдение за движением рулонов на разматывателе и подача конца рулона в направляющий транспортер, упаковка готовой продукции и подача на отгрузку в склад.</t>
  </si>
  <si>
    <t>Цех остеклования труб, производства пенополиуретана и изделий из пенополиуретана/ Электромеханослужба</t>
  </si>
  <si>
    <t>ремонт, монтаж, демонтаж, испытание и регулирование сложного крупногабаритного оборудования, агрегатов и машин, выявление и устранение дефектов во время эксплуатации оборудования и при проверке в процессе ремонта, проверка на точность и испытание под нагрузкой отремонтированного оборудования.</t>
  </si>
  <si>
    <t>разборка, капитальный ремонт, сборка, установка и центровка высоковольтных электрических машин и электроаппаратов различных типов и систем с напряжением до 15 кВт, наладка схем и устранение дефектов в сложных устройствах средств защиты и приборах автоматики и телемеханики, обслуживание силовых и осветительных установок с особо сложными схемами включения электрооборудования и схем машин и агрегатов, связанных в поточную линию, а также оборудования с автоматическим регулированием технологического процесса, монтаж и ремонт кабельных сетей напряжением свыше 35 кВ, с монтажом вводных устройств и соединительных муфт, ремонт, монтаж, установка и наладка ртутных выпрямителей и высокочастотных установок мощностью свыше 1000 кВт.</t>
  </si>
  <si>
    <t>Цех остеклования труб, производства пенополиуретана и изделий из пенополиуретана Участок по производству остеклованной, пенополиуретановой продукции Фриттоварочное отделение</t>
  </si>
  <si>
    <t>фриттовщик</t>
  </si>
  <si>
    <t>ведение процесса варки фритты по установленному температурному режиму в фриттоварочной печи длинной свыше 1,5 м; дозировка материалов согласно заданной рецептуре; загрузка материалов в фриттоварочную печь;
регулирование технологических параметров печи по данным контрольно-измерительных приборов; контроль за техническим состоянием плавильного агрегата и связанного с ним оборудования; устранение мелких неполадок в работе.</t>
  </si>
  <si>
    <t>Цех остеклования труб, производства пенополиуретана и изделий из пенополиуретана/ Участок по производству остеклованной, пенополиуретановой продукции/ Отделение остеклования труб</t>
  </si>
  <si>
    <t>управление мостовым краном грузоподъёмностью 5 т и 10 т., оснащенными различными грузозахватными приспособлениями, при выполнении сложных работ по погрузке, разгрузке, перегрузке и транспортировке длинномерных грузов (длиной свыше 6 м) и других аналогичных грузов, требующих повышенной осторожности, а также при выполнении работ по монтажу технологического оборудования и связанных с ним конструкций, агрегатов, узлов, машин, при выполнении монтажных и ремонтных работ.</t>
  </si>
  <si>
    <t>Цех остеклования труб, производства пенополиуретана и изделий из пенополиуретана/ Участок по производству остеклованной, пенополиуретановой продукции/ Сборочно-сварочное отделение строительных металлических конструкций</t>
  </si>
  <si>
    <t>ручная дуговая, плазменная и газовая сварка простых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 ручная дуговая и плазменная сварка простых строительных технологических конструкций, работающих в сложных условиях; кислородная прямолинейная и горизонтальная резка деталей из различных сталей, цветных металлов и сплавов по разметке вручную с разделкой кромок под сварку; сварка и наплавка трещин и раковин в тонкостенных изделиях и в изделиях с труднодоступными для сварки местами; ручное электродуговое воздушное строгание особо простых деталей из различных сталей, чугуна, цветных металлов и сплавов в различных положениях; термообработка газовой горелкой сварных стыков после сварки.</t>
  </si>
  <si>
    <t>составление дефектных ведомостей и актов на недостачу или порчу товаротранспортных ценностей, ведение установленного учета и отчетности, формирование кжедекадных реестров по отгрузки продукции, участие в проведении инвентаризации</t>
  </si>
  <si>
    <t>Цементный завод</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</si>
  <si>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отгрузке цемента</t>
  </si>
  <si>
    <t>насыпщик цемента</t>
  </si>
  <si>
    <t>обслуживание цементных силосов, узлов разгрузки цемента из силосов и узлов загрузки цемента в автотранспорт, включая вспомогательное оборудование и трубопроводы подачи воздуха и цемента), проверка технического состояния оборудования (цементные силосы, система цементопроводов, линии подачи сжатого воздуха, загрузочные головки (телескопы), узлы разгрузки цементных силосов, включая грохот), выполнение технического обслуживания и ремонта узлов разгрузки силосов, установок для загрузки цемента, вспомогательного оборудования, телескопов, контроль за полным и равномерным наполнением автоцементовозов и иной тары, закрытие и открытие люков цементовозов, крышек контейнеров, учет отгруженного цемента путем контрольных замеров.</t>
  </si>
  <si>
    <t>дополнительный отпуск за работу во вредных условиях труда 14 дней, молоко</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</si>
  <si>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подаче сырья</t>
  </si>
  <si>
    <t>дробильщик</t>
  </si>
  <si>
    <t>обслуживание молотковых и роторных дробилок, обеспечение равномерной и непрерывной подачи в дробилку измельчаемого материала, не допуская попадания в неё кусков, размер которых превышает установленные нормы, удаление из дробилок, питателей и конвейеров негабаритных кусков материала и посторонних предметов, устранение забутовок сырьевых материалов в бункерах, пересыпных течках, отбор пробы сырьевых материалов, прием и входной контроль поступающих сырьевых материалов.</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</si>
  <si>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помолу цемента</t>
  </si>
  <si>
    <t>транспортерщик</t>
  </si>
  <si>
    <t>производить замеры остатков цемента в силосах и расходных бункерах в начале и в конце смены; производить загрузку цемента из цементовозов по трубопроводу в силоса и расходные бункера; обеспечивать своевременную подачу инертных материалов,  растворов, не нарушая технологического процесса; производить обслуживание ленточных конвейеров, питателей, бетоновозных тележек, перегрузочных устройств; выполнять очистку от бетона роликов, столов, фартуков, лотков, стволов, подтележечных путей, уборка кабельного лотка; проверять надежность работы аппаратов и установок обеспечения производственной и экологической безопасности.</t>
  </si>
  <si>
    <t>Цех производства и помола цемента и извести Специализированная бригада №4 по обслуживанию электрооборудования</t>
  </si>
  <si>
    <t>отключение и подключение электрических машин и электроаппаратов различных типов и систем, проверки, регулировки любых электрических устройств, оперативное обслуживание электроустановок ЦПиПЦиИ со сложными схемами первичной и вторичной коммутации и дистанционного управления, установка и центровка электрических машин и электроаппаратов различных типов и систем с напряжением до 1 кВ, наладка, ремонт и регулирование ответственных, сложных, экспериментальных схем технологического оборудования, сложных электрических схем автоматических линий, а также ответственных и экспериментальных электрических машин, электроаппаратов, электроприборов и электрических схем, обслуживание, наладка и регулирование электрических самопишущих и электронных приборов,обслуживание сложных релейных защит, устройств автоматического включения резерва (далее – АВР), а также сложных схем с применением полупроводниковых установок на транзисторных и логических элементах; комплексные испытания электродвигателей, электроаппаратов и трансформаторов различных мощностей после капитального ремонта.</t>
  </si>
  <si>
    <t xml:space="preserve">Лаборатория по контролю производства цемента </t>
  </si>
  <si>
    <t>лаборант химического анализа</t>
  </si>
  <si>
    <t>осуществляет: отбор  и подготовку проб сырьевых материалов и цемента, извести, шлама, шихты для испытаний и химического анализа; технологический контроль показателей производства цемента, шлама, клинкера и извести; учет наличия в силосах готовой продукции по партиям и контроль отгрузки; учет наличия извести в бункерах, отгрузки и выпуска по партиям на основе оперативных данных; обработку и обобщение результатов проведенных испытаний, с регистрацией в журналах установленной формы; выполнение расчетов по определению показателей качества сырья, полуфабрикатов и готовой продукции.</t>
  </si>
  <si>
    <t>Отдел главного энергетика</t>
  </si>
  <si>
    <t>главный специалист</t>
  </si>
  <si>
    <t>Отдел главного механика</t>
  </si>
  <si>
    <t>энергетик</t>
  </si>
  <si>
    <t>Цех обжига клинкера в производстве цемента</t>
  </si>
  <si>
    <t>организовывать работу, в начале смены выдавать ремонтному персоналу задание в журнале выдачи сменных заданий под роспись, в течение смены контролировать и в конце смены принимать выполненные работы; разрабатывать и внедрять мероприятия по экономии энергоресурсов, снижению норм расхода энергоресурсов на единицу продукции; осуществлять расчетный и технический учет электроэнергии, теплоэнергии, воды, составлять дефектные ведомости на капитальные ремонты электрооборудования, тепловодоснабжения; составлять схемы электрических сетей, тепловых сетей, водопотребления, пароснабжения, канализационных систем.</t>
  </si>
  <si>
    <t>высшее профессиональное (техническое) образование  , стаж работы по специальности не менее двух лет или среднее профессиональное и стаж работы не менее трех лет</t>
  </si>
  <si>
    <t>Заместитель Генерального директора по персоналу</t>
  </si>
  <si>
    <t>и социальной политике</t>
  </si>
  <si>
    <t>Лаборатория по контролю производства железобетонных изделий, строительных смесей и металлоконструкций</t>
  </si>
  <si>
    <t>дополнительный отпуск за работу во вредных условиях труда 7  дней</t>
  </si>
  <si>
    <t>формовщик железобетонных изделий и конструкций</t>
  </si>
  <si>
    <t>бригадир на участках основного производства</t>
  </si>
  <si>
    <t>ИТОГО по ООО "Норильский обеспечивающий комплекс" (рабочие)</t>
  </si>
  <si>
    <t>РСС</t>
  </si>
  <si>
    <t>ИТОГО по ООО "Норильский обеспечивающий комплекс" (РСС):</t>
  </si>
  <si>
    <t>ИТОГО по ООО "Норильский обеспечивающий комплекс" (рабочие + РСС)</t>
  </si>
  <si>
    <t>лаборант по физико-механическим испытаниям</t>
  </si>
  <si>
    <t>контролер строительных изделий и материалов</t>
  </si>
  <si>
    <t>отбор проб материалов (инертные, цемент, добавки); Испытание материалов (насыпная плотность, влажность, рассев по фракциям и др.); Визуальный контроль производства бетонных, растворных смесей (при необходимости, корректировка составов);  Отбор проб бетонных, растворных, сухих смесей (объемный вес, температура, осадка конуса); Формовка контрольных образцов для испытаний; Работа на кранбалке по перемещению контрольных образцов к месту испытаний (в камере нормального твердения, морозильной камере); Испытание контрольных образцов (на сжатие, морозостойкость, водонепроницаемость; Заполнение рабочих журналов (запись проведенных мероприятий по п.1,2,3,4,5,6,7.</t>
  </si>
  <si>
    <t xml:space="preserve">
осуществлять технический контроль качества  выпускаемой продукции: железобетона, арматурных изделий, металлоконструкций;
знание технологии производства и контролируемых параметров;
умение «читать» строительные  и машиностроительные чертежи по рабочим чертежам для контроля изготовления  и приема продукции;
осуществлять анализ продукции и сырья, выдавать заключение о соответствии их качества НТД;
физико-механические и технологические свойства используемых сырья, материалов, продукции.</t>
  </si>
  <si>
    <t>Цех производства и помола цемента и извести Отделение по производству извести Прочий персонал</t>
  </si>
  <si>
    <t>Р.А. Ляшко</t>
  </si>
  <si>
    <t xml:space="preserve">Комплекс производственно-хозяйственного обеспечения Отдел материально-технического снабжения    </t>
  </si>
  <si>
    <t>Цех по производству сборного железобетона, бетонов и растворов Участок по производству
железобетонных изделий, строительных смесей Отделение заготовки арматуры</t>
  </si>
  <si>
    <t>арматурщик</t>
  </si>
  <si>
    <t>правка и резка арматурной стали на правильно-отрезных станках, гнутье арматурной стали на гибочных станках, сборка пространственных каркасов для  железобетонных конструкций из готовых сеток и деталей, выверка установленных сеток и каркасов.</t>
  </si>
  <si>
    <t>станочник широкого профиля</t>
  </si>
  <si>
    <t>укладчик-упаковщик</t>
  </si>
  <si>
    <t xml:space="preserve">Цех по производству сборного железобетона, бетонов и растворов Участок по производству железобетонных изделий, строительных смесей Отделение по производству пакетированных сухих смесей      </t>
  </si>
  <si>
    <t xml:space="preserve">Выполнять фасовку, дозировку по заданной массе и маркировку готовой продукции или отдельных ее компонентов в тару-пакеты, пачки, мешки, на поддоны. Выполнять укладку вручную готовой продукции. Выполнять укладку грузоподъемными механизмами крупногабаритной или тяжелой готовой продукции. Выполнять упаковку готовой продукции согласно техническим условиям. Вести учет тары и готовой продукции.
</t>
  </si>
  <si>
    <t>Цех по производству сборного железобетона, бетонов и растворов Участок по производству железобетонных изделий, строительных смесей Формовочное отделение</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</si>
  <si>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подаче сырья</t>
  </si>
  <si>
    <t xml:space="preserve">организация работы бригадира с целью обеспечения эффективного выполнения сменных заданий.
расстановка рабочих по местам, в рамках выданного мастером задания.
участие в выявлении и устранении причин, вызывающих снижение качества продукции.
контроль за своевременным производством работ рабочими по выполнению сменного задания.
участие в организации работ по устранению простоев оборудования и рабочих.
</t>
  </si>
  <si>
    <t>ведение процесса сушки клинкера и добавок на сушильных барабанах.
обслуживание лотковых питателей, ленточных транспортеров, приемных бункеров.
педение учета работы сушильных барабанов с записью технологических параметров, времени работы оборудования, расхода газа, температуры отходящих газов, количества высушенного материала, причин остановок и мер, принятых к их устранению в журнале рапортов,
проведение профилактических осмотров оборудования,
подготовка оборудования к ремонту, приемка оборудования после ремонта.</t>
  </si>
  <si>
    <t>Ведущий специалист</t>
  </si>
  <si>
    <t>Цементный завод Участок по эксплуатации грузоподъемных кранов и
обслуживанию обеспыливающего оборудования в производстве цемента
Бригада №7 (Бригада по эксплуатации грузоподъемных кранов в
производстве цемента) Звено на погрузо-разгрузочных работах в
производстве извести</t>
  </si>
  <si>
    <t>Цементный завод Участок по эксплуатации грузоподъемных кранов и
обслуживанию обеспыливающего оборудования в производстве цемента
Бригада №7 (Бригада по эксплуатации грузоподъемных кранов в
производстве цемента)</t>
  </si>
  <si>
    <t xml:space="preserve">чистильщик дымоходов, боровов и топок </t>
  </si>
  <si>
    <t>мастер</t>
  </si>
  <si>
    <t>в ООО "Норильский обеспечивающий комплекс" на 01.12.2023 год</t>
  </si>
  <si>
    <t>Комплекс производственно-хозяйственного обеспечения</t>
  </si>
  <si>
    <t>высшее профессиональное (техническое или экономическое) образование, стаж работы в руководящей должности не менее пяти лет</t>
  </si>
  <si>
    <t>контроль и управление работой оборудования шихтоподготовительного отделения. Обеспечение правильного соотношения компонентов шихты в соответствии с требованиями технологической инструкции; контроль за количеством и качеством загружаемого и расходуемого сырья и материалов, выходом готового продукта и других показателей процесса с помощью контрольно-измерительных приборов и автоматики; устранение неполадок в работе оборудования и нарушений технологического процесса.</t>
  </si>
  <si>
    <t>дополнительный отпуск за работу во вредных условиях труда 14  дней</t>
  </si>
  <si>
    <t>начальник комплекса</t>
  </si>
  <si>
    <t>Цех по производству сборного железобетона, бетонов и растворов Участок по производству железобетонных изделий, строительных смесей</t>
  </si>
  <si>
    <t>начальник смены</t>
  </si>
  <si>
    <t>электромеханик</t>
  </si>
  <si>
    <t>организовывать работу ЭМС, в начале смены выдавать ремонтному персоналу задание в журнале выдачи сменных заданий под роспись, в течение смены контролировать и в конце смены принимать выполненные работы; обеспечивать и организовывать работы по обслуживанию и ремонту оборудования, оперативно организовывать устранение причин поломок оборудования силами ЭМС и подрядными организациями, осуществлять контроль за качеством монтажных и ремонтных работ на энергооборудовании; для обеспечения безаварийной работы Завода и Общества, и своевременного устранения причин поломок оборудования, располагать неснижаемым аварийным запасом расходно–технических материалов и запасных частей в наличии или на складе.</t>
  </si>
  <si>
    <t>Цех по производству сборного железобетона, бетонов и растворов</t>
  </si>
  <si>
    <t>главный инженер</t>
  </si>
  <si>
    <t xml:space="preserve">высшее профессиональное (техническое) образование или среднее профессиональное и стаж работы не менее трех лет
</t>
  </si>
  <si>
    <t>высшее профессиональное (техническое) образование или среднее профессиональное и стаж работы не менее трех лет</t>
  </si>
  <si>
    <t>среднее профессиональное образование и стаж работы по специальности не менее одного года на инженерно-технической должности.</t>
  </si>
  <si>
    <t>среднесреднее профессиональное образование и стаж работы по специальности не менее одного года на инженерно-технической должности.</t>
  </si>
  <si>
    <t>Цех производства и помола цемента и извести
Отделение по производству извести Сквозная комплексная бригада по
производству извести Комплексные звенья по производству извести</t>
  </si>
  <si>
    <t>дробильщик извести</t>
  </si>
  <si>
    <t xml:space="preserve">съемщик теплоизоляционных изделий </t>
  </si>
  <si>
    <t xml:space="preserve">Ведение процесса формирования и рулонирования минераловатного ковра при производстве минеральной ваты и прошивных матов из нее, наблюдение за работой транспортера, ножей продольной и поперечной резки, рулонирующего устройства, поступлением прошивочных и упаковочных материалов, пуск, остановка и регулирование работ механизмов, снятие рулонов с рулонирующего устройства и укладка их на щиты или в штабеля, контроль ваты и матов по внешним признакам, наблюдение за равномерностью слоя ковра, его температурой, обработкой обеспылевателем и влажностью, удаление очагов горения.
</t>
  </si>
  <si>
    <t>Рабочие</t>
  </si>
  <si>
    <t>Аппарат управления</t>
  </si>
  <si>
    <t>Планово-экономическое управление/Планово-экономический отдел Рудника "Кайерканский"</t>
  </si>
  <si>
    <t>оператор ЭВМ</t>
  </si>
  <si>
    <t xml:space="preserve">уверенный пользователь ПК ( Microsoft Office, в частности Excel и Word); Способность к логическому анализу; Стремление повышать свои экономические и технические знания; Инициативность и навыки коммуникации, исполнительность; Обязательно финансово-экономическое образование (желательно), для возможности исполнения обязанностей специалиста и дальнейшего карьерного роста.
</t>
  </si>
  <si>
    <t>высшее или среднее профессиональное (экономическое ) образование</t>
  </si>
  <si>
    <t>Казачинова Лилия Рустамовна; 25-35-72;  KazachinovaLR@nornik.ru; Постникова Марина Леонидовна; 26-40-64; PostnikovaML@nornik.ru; Норильск, Талнахская 83 А; 14:00-17:00;</t>
  </si>
  <si>
    <t>Рудник "Мокулаевский"</t>
  </si>
  <si>
    <t>Электромеханический участок</t>
  </si>
  <si>
    <t>электрослесарь по обслуживанию и ремонту оборудования</t>
  </si>
  <si>
    <t xml:space="preserve">монтаж, демонтаж, ремонт, опробование и техническое обслуживание электрической части машин, узлов и механизмов средней сложности, оборудования высоковольтных подстанций. Заземление и зануление электросиловых установок. Проверка изоляции электрооборудования и сушка высоковольтных двигателей и трансформаторов. Ремонт, разделка и вулканизация высоковольтных гибких кабелей и конвейерных лент. Ремонт освещения с групповыми прожекторами. Замена соединительных муфт. Осмотр и ремонт электротехнического оборудования автоматизированных ламповых. Наблюдение, контроль работы распределительных устройств, электродвигателей, трансформаторов, генераторов, тормозных электромагнитов. Техническое обслуживание преобразовательных установок, подстанций, средств сигнализации, централизации, блокировки и автоматической светофорной блокировки рельсового транспорта. Испытание средств электрической защиты при напряжении до 1000 В. Испытание отремонтированных электрических машин, аппаратов и приборов.   Электродвигатели высоковольтные - разборка, сборка, замена подшипников, щеткодержателей, щеток, ремонт коллекторов, устранение повреждений обмоток. Экскаваторы - монтаж, демонтаж, ремонт электрооборудования. Трансформаторы и распределительные устройства - ревизия. </t>
  </si>
  <si>
    <t>наличие удостоверения по профессии</t>
  </si>
  <si>
    <t>монтаж, демонтаж, заземление, ремонт, опробование и техническое обслуживание электрической части простых машин, узлов и механизмов, средств сигнализации и освещения, распределительных, абонентских кабельных и телефонных сетей. Ремонт и монтаж воздушных линий электропередачи, установка грозозащиты. Передвижка опор линий электропередачи. Замена и подключение контрольно-измерительных приборов: амперметров, вольтметров, манометров. Замер силы тока, напряжения в цепях переменного и постоянного тока низкого напряжения. Устройство заземляющих контуров. Вулканизация гибких кабелей, нанесение надписей. Зарядка аккумуляторных батарей, доливка и замена электролита. Навеска сигнальных устройств, смена электроламп, электрических патронов. Осмотр и ремонт электротехнического оборудования неавтоматизированных ламповых. Осмотр и текущий ремонт электродвигателей переменного тока низкого напряжения.</t>
  </si>
  <si>
    <t>электромонтер по ремонту воздушных линий электропередач</t>
  </si>
  <si>
    <t>выполнение верховых ремонтных работ на отключенных линиях электропередачи напряжением до 35 кВ и низовых работ на линиях электропередачи любых напряжений. Верховой осмотр линий электропередачи до 110 кВ под напряжением. Ремонт деревянных опор с выправкой и заменой деталей, проверка на загнивание элементов опор под напряжением. Окраска металлических опор на высоте, ремонт фундаментов, механическая очистка проводов и тросов от гололеда. Сращивание проводов и тросов. Сборка изоляторов в гирлянды. Установка и смена трубчатых разрядников на линиях электропередачи до 110 кВ. Такелажные работы по перемещению грузов при помощи простых средств механизации</t>
  </si>
  <si>
    <t>Рудник "Кайерканский"</t>
  </si>
  <si>
    <t>электрослесарь дежурный и по ремонту оборудования</t>
  </si>
  <si>
    <t>монтаж, демонтаж, ремонт, наладка, опробование, сдача в эксплуатацию и техническое обслуживание аппаратуры и оборудования с элементами электронной (полупроводниковой) техники, высоковольтных и низковольтных подстанций, в комплектных высоковольтных распределительных устройствах типа КРУВ, КРУН и аналогичных, нестационарных насосных установок и стационарных водоотливных установок, оборудования высоковольтных подстанций, вентиляторов местного проветривания, преобразовательных подстанций, зарядных устройств, средств сигнализации и освещения, распределительных шкафов и коробок, проходных муфт, низковольтных кабельных сетей, местных заземлений электроаппаратов и установок</t>
  </si>
  <si>
    <t>дополнительный отпуск за работу во вредных условиях труда</t>
  </si>
  <si>
    <t>Иванова Юлия Евгеньевна, 26-17-00; Лобусова Елена Викторовна, 26-16-99; г. Норильск, район Кайеркан, ОРП, ул. Первомайская, д. 48. каб. № 215,  с 09-00 до 17-00, обед с 12-00 до 13-00; проезд авт. № 31, 35</t>
  </si>
  <si>
    <t>Шахта "Ангидрит"</t>
  </si>
  <si>
    <t>бурильщик шпуров</t>
  </si>
  <si>
    <t>управление СБУ в процессе бурения шпуров, передвижения и установки в забое,  подготовка СБУ к работе, проверка наличия смазки, заправка заправочных емкостей, подключение к энергонесущей сети (электроэнергия или сжатый воздух) и к ставу с водой, проверка затяжки резьбовых соединений, разметка расположения шпуров в соответствии с паспортом буровзрывных работ и паспортом крепления, осмотр места работы, содержание его в безопасном состоянии, оборка боков и кровли выработки от заколов, провешивание забоев согласно маркшейдерским указаниям, совместно с горным мастером или по его поручению с лицом, назначенным горным мастером, продувка, промывка шпуров, смена буров и коронок в процессе бурения, подбор буров и коронок, бурение шпуров и скважин (для отбойки камер и забоев, крепления и перекрепления   горных выработок под СПА, разгрузочных шпуров в очистных и подготовительных забоях) на электрических, пневматических и гидравлических СБУ.</t>
  </si>
  <si>
    <t>Иванова Юлия Евгеньевна, 26-17-00; Лобусова Елена Викторовна, 26-16-99; г. Норильск, район Кайеркан, ОРП, ул. Первомайская, д. 48. каб. № 215,  с 09-00 до 17-00, обед с 12-00 до 13-00; проезд авт. № 31</t>
  </si>
  <si>
    <t>машинист насосных установок</t>
  </si>
  <si>
    <t>обслуживание насосов и насосных установок; запуск и остановка насосов, поддержание заданных параметров давления перекачиваемых жидкостей, контроль бесперебойной работы насосов и запорной арматуры обслуживаемого участка трубопроводов; ведение технического учета и отчетности о работе насосных установок, определение и устранение неисправностей в работе насосного оборудования, в том числе электродвигателях и электрических схемах, и осветительных сетях технологического оборудования.</t>
  </si>
  <si>
    <t>машинист погрузочно-доставочной машины</t>
  </si>
  <si>
    <t>осуществляет постоянный контроль за работой эксплуатируемого самоходного оборудования в соответствии с нормативной и инструктивной документацией по технологии выполнения работ, по эксплуатации и обслуживанию СДО, охране труда и промышленной безопасности, выполняет работы по вывозке, погрузки и зачистки горной массы согласно полученному письменному наряд - заданию, производит доставку, разгрузку и погрузку материалов вспомогательного назначения согласно полученному письменному наряд- заданию.</t>
  </si>
  <si>
    <t>Подземный участок эксплуатации самоходного оборудования шахты "Ангидрит"</t>
  </si>
  <si>
    <t>Отдел автоматизации</t>
  </si>
  <si>
    <t>слесарь по контрольно-измерительным приборам и автоматике</t>
  </si>
  <si>
    <t>выполнение технического обслуживания контрольно-измерительных приборов: внешний осмотр приборов и вспомогательного оборудования, ремонт, сборка, настройка и наладка средств и систем автоматического контроля, а также обеспечение правильность производимых измерений, обеспечение надежной работы всех элементов системы контроля и управления контрольно-измерительных приборов, авторегуляторов, технологических защит, сигнализации и т.д, производить периодические осмотры  КИПиА и вспомогательного оборудования, на предмет выявления и устранения неисправностей в работе оборудования, с записью в журналах и обязательным уведомлением энергодиспетчера шахты о выполненных мероприятиях, непосредственно с места производства работ.</t>
  </si>
  <si>
    <t>Маркшейдерский отдел</t>
  </si>
  <si>
    <t>маркшейдер участковый на подземных работах</t>
  </si>
  <si>
    <t xml:space="preserve">высшее образование по специальности «Маркшейдерское дело»;опыт работы по специальности не менее 3-х лет.Преимущественно опыт на подземных горных работах;знание технологии ведения горных работ при добычи полезных ископаемых;знание организации и технологии производства маркшейдерских работ;
умение работать с электронными тахеометрами; знание правил и требований к оформлению, предъявляемых к оформлению маркшейдерской горно-графической документации; знание пакета программ Microsoft Office, AutoCAD, CredoDAT, уметь пользоваться программами электронной почты; Не иметь медицинских противопоказаний для работы в подземных условиях.
</t>
  </si>
  <si>
    <t>сопровождение работ по ремонту, эксплуатации, инструментальным замерам,  зданий и сооружений (далее –ЗИС), дымовых труб, сопровождение работы по проведению экспертиз промышленной безопасности состояния ЗиС и дымовых труб, ведение технической документации на основании действующих стандартов и Федеральных норм и правил, обеспечение содержания ЗиС в технически исправном состоянии, выполнение отчетов в программах (MS Office Word, Excel, Visio), внесение необходимых данных по МТР, ремонтам, заявкам в программах SAP, ERP, Cognos, Defect.exe, Podpis.exe</t>
  </si>
  <si>
    <t>высшее/среднее профессиональное образование (техническое), опыт работы по направлению не менее 3-го года.</t>
  </si>
  <si>
    <t>Иванова Юлия Евгеньевна, 26-17-00; Лобусова Елена Викторовна, 26-16-99; г. Норильск, район Кайеркан, ОРП, ул. Первомайская, д. 48. каб. № 215,  с 09-00 до 17-00, обед с 12-00 до 13-00; проезд авт. № 31, 44</t>
  </si>
  <si>
    <t>осуществляет ремонт, обслуживание оборудования карьера (насосная, очистные, балок-бытовка, подстанция). Осуществляет наблюдение и контроль за состоянием электрооборудования. Обеспечивает исправное состояние, безаварийную и надежную работу обслуживаемых устройств и оборудования, правильную их эксплуатацию, своевременный качественный ремонт и модернизацию в соответствии с инструкциями по техническому обслуживанию, утвержденными чертежами и схемами, действующими техническими условиями и нормами. Изучает условия работы устройств, выявляет причины преждевременного износа, принимает меры по их предупреждению и устранению. Принимает участие в ликвидации неисправностей в работе устройств, их ремонте, монтаже и регулировке, электротехнических измерениях и испытаниях.   Осваивает и внедряет прогрессивные методы технического обслуживания, ремонта, монтажа и других работ по закрепленному типу устройств. Принимает участие в разработке мероприятий по повышению надежности, качества работы закрепленных технических средств, в освоении и модернизации действующих устройств. Участвует в составлении заявок на материалы, запасные части, инструмент и обеспечивает их экономное и рациональное расходование.  Принимает участие в расследовании причин повреждений оборудования и разработке мероприятий по предупреждению аварий и производственного травматизма.</t>
  </si>
  <si>
    <t xml:space="preserve">высшее профессиональное горный инженер (Квалификация - горный электромеханик) образование и стаж работы по специальности на инженерно - технических должностях не менее 1 года или среднее профессиональное техническое- горное (Квалификация – горный техник-электромеханик) образование и стаж работы по специальности на инженерно - технических должностях не менее 3 лет.Наличие удостоверения по электробезопасности не ниже IV группы допуска по электробезопасности  до 1000 В и свыше 1000 В. </t>
  </si>
  <si>
    <t>формование сложных крупногабаритных тонкостенных изделий и конструкций;
выполнять очистку, смазку, сборку и выверку форм;выполнять укладку в форму готовых арматурных каркасов с фиксацией их в проектном положении;управление работой виброплощадок, бетоноукладчиков, кассетных машин;заполнение форм бетонной смесью, разравнивание и уплотнение бетонной смеси вибрированием;выполнять строповку изделий и подача их к месту тепловой обработки;выполнять затирку открытых поверхностей отформованных изделий</t>
  </si>
  <si>
    <t xml:space="preserve">настройка и наладка универсального станка;выполнение технологических операций точения наружных и внутренних поверхностей;навивка спиралей;глубокое сверление и растачивание отверстий;заточка токарных инструментов;проведение регламентных работ по техническому обслуживанию станков;токарная обработка наружных и внутренних поверхностей заготовок простых и несложных деталей;
развальцовка труб, снятие фаски и торцовка труб диаметром 108, 159, 219, 273;
обработка деталей на токарном станке;сверление, развертывание, растачивание отверстий у деталей из легированных сталей, специальных и твердых сплавов;
нарезание всевозможных спиралей и резьбы на универсальных и оптических делительных головках с выполнением всех необходимых расчетов;
нарезание и накатка резьбы;съём труб со стеллажа при помощи крана с соблюдением </t>
  </si>
  <si>
    <t>руководство эксплуатацией всего технологического, подъемно –транспортного, механического, энергетического и вспомогательного оборудования (далее – ОПФ), зданий и сооружений (далее –ЗиС), инженерных коммуникаций, а также их ремонтами.
организация разработки графиков и проведения планово – предупредительных работ (далее –ППР), технического обслуживания, профилактических испытаний ОПФ, инженерных сетей и ЗиС.организация приемки строительно – монтажных и пуско – наладочных работ.согласование ведомостей дефектов, актов выполненных работ в информационной системе «Планирование и учет капитальных ремонтов».
осуществление контроля за списанием материально –технических ресурсов (далее – МТР) Цеха, соблюдением лимитов остатков МТР и не допущение образования малоходовых и неликвидных материально –производственных запасов (далее – МПЗ).
организация оформления заявок на поставку материально – технических и топливно – энергетических ресурсов.осуществление контроля за проведением аттестации, освидетельствования, экспертизы промышленной безопасности ОПФ Цеха.
осуществление непосредственного руководства работой по промышленной безопасности и охране труда в подразделении.организация разработки инструкций в пределах своей компетенции.организация и контроль проведения ремонтов оборудования и ЗиС</t>
  </si>
  <si>
    <t xml:space="preserve">работа в программном комплексе SAP ERP, Cognos, АСУ НСИ, КАСУД, пакет программ Microsoft Office (Word, Excel).своевременное обеспечение предприятия материально-техническими ресурсами (далее – МТР) для осуществления производственно-хозяйственной деятельности, составление графика и контроль возврата МТР в ПЕСХ после их использования (демонтажа) для повторной переработки.ведение деловой переписки с контрагентами по вопросам материально-технического снабжения.
планирование, исполнение и анализ статей бюджета, контроль расходования бюджетных средств, входящих в компетенцию ОМТС.претензионная работа
проведение заявочной кампании по операционной деятельности.
выявление малоходовых и неликвидных МТР работа с кредиторской задолженностью предприятия в рамках закрепленных статей бюджета
</t>
  </si>
  <si>
    <t>организация и контроль производственно-хозяйственной деятельности Завода. 
анализ и контроль бюджета предприятия по направлению функционального центра ответственности. работа с подрядными организациями. Работа с первично-учетными документами в системе БАР ERP (МЕРЗОО). закуп материально-технических ресурсов для нужд предприятия.  Учет денежных средств по статьям бюджета предприятия и составление авансовых отчетов. Составление спецификаций, консолидация информации по сдаче металлолома предприятия. Разработка и выполнение Планов мероприятий Завода. проведение совещаний, составление протокола. 
исполнение контрольных поручений руководителя подразделения и внесения информации в КАСУД.издание организационнораспорядительных документов на предприятии и загрузка их в КАСУД. контроль проведения годовых, внеплановых инвентаризаций предприятия, с составлением протокола и предоставлением его в Центральную инвентаризационную комиссию. организация и проведение праздничных мероприятий. ведение работы по вовлеченности персонала в корпоративную деятельность предприятия.</t>
  </si>
  <si>
    <t>организует работу смен отделений Цеха, в начале смены выдает задание в журнале выдачи заданий под роспись, в течении смены контролирует и в конце смены принимает выполненные работы.Совместно с начальником Цеха или его заместителем координирует график работы с учетом наличия рабочей силы, техники, материалов, оборудования и т.д., подает начальнику Цеха заявки на месячное, недельное, суточное обеспечение необходимыми материалами, механизмами.
Доводит до сменных бригад месячные задания, графики работ и осуществляет контроль их выполнения.Производит проверку состояния эксплуатируемых механизмов, приспособлений, инструментов и обеспеченность смены материалами.
Контролирует своевременность и качество выпускаемой продукции по номенклатуре Цеха.Производит ежесменный учёт и контроль за фактическим поступлением и расходом МПЗ.Знакомит рабочих смены под роспись с проектом производства работ на данном объекте.Производит проверку безопасного состояния рабочих мест, дает разрешение на производство работ. При обнаружении нарушений требований безопасности устраняет их силами своих рабочих, а при невозможности устранить, не допускает к работе рабочих и сообщает об этом начальнику Цеха.
Организует и контролирует соблюдение технологического процесса, своевременное и качественное выполнение работ, правильную эксплуатацию и сохранность оборудования.Производит руководство отдельными работами в условиях повышенной опасности в соответствии с требованиями охраны труда.
Организует обеспечение рабочих смен всем необходимым для выполнения сменных заданий.Информирует начальника Цеха о выполнении (невыполнении) производственного задания, состоянии трудовой производственной и технологической дисциплины.В конце отчетного месяца предоставляет в отдел по работе с персоналом Завода Общества табеля фактически отработанного времени за отчетный месяц и оформляет наряды на рабочих сдельщиков в строгом соответствии с актом выполненных работ за месяц.Осуществляет визуальный контроль физического состояния трудящихся согласно «Положения о проведении контроля за физическим состоянием трудящихся».Организует своевременную доставку МТР для выполнения производственной программы и контролирует рациональное их использование.
Информирует начальника Цеха обо всех обнаруженных нарушениях требований правил безопасности и принятым по ним мерам.</t>
  </si>
  <si>
    <t>организует работу смен отделения Цеха, в начале смены выдает задание в журнале выдачи заданий под роспись, в течении смены контролирует и в конце смены принимает выполненные работы.Совместно с начальником Цеха или его заместителем координирует график работы с учетом наличия рабочей силы, техники, материалов, оборудования и т.д., подает начальнику Цеха заявки на месячное, недельное, суточное обеспечение необходимыми материалами, механизмами.Доводит до сменных бригад месячные задания, графики работ и осуществляет контроль их выполнения.
Производит проверку состояния эксплуатируемых механизмов, приспособлений, инструментов и обеспеченность смены материалами.Контролирует своевременность и качество выпускаемой продукции по номенклатуре Цеха.Производит ежесменный учёт и контроль за фактическим поступлением и расходом МПЗ.Знакомит рабочих смены под роспись с проектом производства работ на данном объекте.Производит проверку безопасного состояния рабочих мест, дает разрешение на производство работ. При обнаружении нарушений требований безопасности устраняет их силами своих рабочих, а при невозможности устранить, не допускает к работе рабочих и сообщает об этом начальнику Цеха.Организует и контролирует соблюдение технологического процесса, своевременное и качественное выполнение работ, правильную эксплуатацию и сохранность оборудования.Производит руководство отдельными работами в условиях повышенной опасности в соответствии с требованиями охраны труда.
Организует обеспечение рабочих смен всем необходимым для выполнения сменных заданий.Информирует начальника Цеха о выполнении (невыполнении) производственного задания, состоянии трудовой производственной и технологической дисциплины.В конце отчетного месяца предоставляет в отдел по работе с персоналом Завода Общества табеля фактически отработанного времени за отчетный месяц и оформляет наряды на рабочих сдельщиков в строгом соответствии с актом выполненных работ за месяц.Осуществляет визуальный контроль физического состояния трудящихся согласно «Положения о проведении контроля за физическим состоянием трудящихся».Организует своевременную доставку МТР для выполнения производственной программы и контролирует рациональное их использование.
Информирует начальника Цеха обо всех обнаруженных нарушениях требований правил безопасности и принятым по ним мерам.</t>
  </si>
  <si>
    <t xml:space="preserve">выполнять маркшейдерские работы по созданию подземных опорных и съемочных сетей;выполнять маркшейдерские работы по заданию маркшейдерского направления на проходку горных выработок;выполнять маркшейдерские работы по съемке и замерам горных выработок; выполнение камеральной обработки полевых материалов; составление и дополнение горно-графической документации; расчёт проектных данных необходимых для выноса в натуру проектного положения горных выработок и вынос их; производство замеров и определение объемов выполненных работ;
ведение учета и документации по подсчету объемов горных работ; производство съемки складов полезных ископаемых, обработка результатов съемки; осуществление контроля за соблюдением установленных норм потерь и разубоживания полезных ископаемых, выполнение мероприятий по их снижению совместно с геологом шахты; производство инструментальных наблюдений за процессами сдвижения горных пород, деформациями земной поверхности, зданий и сооружений, нивелировку откаточных путей, проверку подкрановых путей, топогеодезические и маркшейдерские работы на шахтной поверхности и другие работы, имеющие разовый характер.
</t>
  </si>
  <si>
    <t>Постникова М.Л.</t>
  </si>
  <si>
    <t>+7(3919)26-40-64</t>
  </si>
  <si>
    <t>начальник участка</t>
  </si>
  <si>
    <t>руководит работой сменных электромехаников участка: дает им распоряжения и указания по всем вопросам производственной деятельности участка и осуществляет необходимый контроль за выполнением этих распоряжений и указаний. Содействует обеспечению максимального использования производственных мощностей, полной загрузки и правильной эксплуатации оборудования, производительной работы участка на протяжении всей смены. Осуществление руководства производственно-хозяйственной деятельностью участка энергообеспечения. Обеспечение работоспособности основного и резервного электроснабжения. Организация работы по межремонтному обслуживанию, своевременному качественному ремонту и модернизации энергооборудования. Организация работ и контроль за качественным выполнением работ по монтажу и демонтажу электрооборудования.  Взаимодействие с подрядными, субподрядными монтажными, ремонтными, энергоснабжающими организациями. Организация текущего производственного планирования, учета, составление и своевременное представление отчетности о производственной деятельности. Обеспечение технически правильной эксплуатации оборудования и других основных средств и организация выполнения графиков их ремонта.  Осуществление контроля за соблюдением работниками правил и норм охраны труда и техники безопасности, производственной и трудовой дисциплины, правил внутреннего трудового распорядка. Участие в работе комиссии по проверке знаний персонала.  Организация расследования причин аварий и отказов в работе оборудования, несчастных случаев и профессиональных заболеваний, разработка мероприятий по их предупреждению.  Производит составление заявки на технику (механизмы) требующихся для монтажа, перемещения и содержания энергооборудования в Производственную группу. Организовывает проведение выдачи наряд-знаний (сменных заданий) на проведение горных работ подчиненным работникам.</t>
  </si>
  <si>
    <t>высшее профессиональное горный инженер (Квалификация - горный электромеханик) образование и стаж работы по специальности на инженерно - технических должностях не менее 3 лет или среднее профессиональное техническое- горное (Квалификация – горный техник-электромеханик) образование и стаж работы по специальности на инженерно - технических должностях не менее 5 лет.Наличие удостоверения по электробезопасности не ниже V группы допуска по электробезопасности  свыше 1000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</si>
</sst>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0\ &quot;₽&quot;"/>
  </numFmts>
  <fonts count="11" x14ac:knownFonts="1">
    <font>
      <sz val="11"/>
      <color theme="1"/>
      <name val="Calibri"/>
      <family val="2"/>
      <charset val="204"/>
      <scheme val="minor"/>
    </font>
    <font>
      <sz val="11"/>
      <name val="Times New Roman"/>
      <family val="1"/>
      <charset val="204"/>
    </font>
    <font>
      <b/>
      <sz val="14"/>
      <name val="Tahoma"/>
      <family val="2"/>
      <charset val="204"/>
    </font>
    <font>
      <sz val="14"/>
      <color theme="1"/>
      <name val="Tahoma"/>
      <family val="2"/>
      <charset val="204"/>
    </font>
    <font>
      <sz val="14"/>
      <name val="Tahoma"/>
      <family val="2"/>
      <charset val="204"/>
    </font>
    <font>
      <sz val="10"/>
      <name val="Arial Cyr"/>
      <charset val="204"/>
    </font>
    <font>
      <b/>
      <strike/>
      <sz val="14"/>
      <name val="Tahoma"/>
      <family val="2"/>
      <charset val="204"/>
    </font>
    <font>
      <b/>
      <sz val="9"/>
      <color indexed="81"/>
      <name val="Tahoma"/>
      <family val="2"/>
      <charset val="204"/>
    </font>
    <font>
      <sz val="9"/>
      <color indexed="81"/>
      <name val="Tahoma"/>
      <family val="2"/>
      <charset val="204"/>
    </font>
    <font>
      <sz val="15"/>
      <name val="Tahoma"/>
      <family val="2"/>
      <charset val="204"/>
    </font>
    <font>
      <sz val="10"/>
      <name val="Arial"/>
      <family val="2"/>
      <charset val="204"/>
    </font>
  </fonts>
  <fills count="5">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5" fillId="0" borderId="0"/>
    <xf numFmtId="0" fontId="10" fillId="0" borderId="0"/>
  </cellStyleXfs>
  <cellXfs count="90">
    <xf numFmtId="0" fontId="0" fillId="0" borderId="0" xfId="0"/>
    <xf numFmtId="165" fontId="4" fillId="0" borderId="1" xfId="1"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1" applyFont="1" applyFill="1" applyBorder="1" applyAlignment="1">
      <alignment horizontal="left" vertical="center" wrapText="1"/>
    </xf>
    <xf numFmtId="3"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1" applyFont="1" applyFill="1" applyAlignment="1">
      <alignment vertical="top"/>
    </xf>
    <xf numFmtId="3" fontId="4" fillId="0" borderId="1" xfId="1"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49" fontId="4" fillId="0" borderId="1" xfId="1" applyNumberFormat="1"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6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2" fillId="0" borderId="0" xfId="1" applyFont="1" applyFill="1"/>
    <xf numFmtId="0" fontId="2" fillId="0" borderId="0" xfId="1" applyFont="1" applyFill="1" applyAlignment="1">
      <alignment vertical="center"/>
    </xf>
    <xf numFmtId="0" fontId="2" fillId="0" borderId="0" xfId="1" applyFont="1" applyFill="1" applyAlignment="1">
      <alignment horizontal="left" vertical="top"/>
    </xf>
    <xf numFmtId="0" fontId="2" fillId="0" borderId="0" xfId="1" applyFont="1" applyFill="1" applyAlignment="1">
      <alignment horizontal="left" vertical="center"/>
    </xf>
    <xf numFmtId="0" fontId="2" fillId="0" borderId="1" xfId="1" applyFont="1" applyFill="1" applyBorder="1" applyAlignment="1">
      <alignment horizontal="center" vertical="center"/>
    </xf>
    <xf numFmtId="0" fontId="2" fillId="0" borderId="0" xfId="1" applyFont="1" applyFill="1" applyAlignment="1">
      <alignment horizontal="center"/>
    </xf>
    <xf numFmtId="0" fontId="4" fillId="0" borderId="1" xfId="1" applyFont="1" applyFill="1" applyBorder="1" applyAlignment="1">
      <alignment horizontal="center" vertical="center"/>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3" fontId="4" fillId="0" borderId="1" xfId="0" applyNumberFormat="1" applyFont="1" applyFill="1" applyBorder="1" applyAlignment="1">
      <alignment horizontal="center" vertical="center" wrapText="1"/>
    </xf>
    <xf numFmtId="0" fontId="6" fillId="0" borderId="0" xfId="1" applyFont="1" applyFill="1" applyAlignment="1">
      <alignment vertical="top"/>
    </xf>
    <xf numFmtId="0" fontId="4" fillId="0" borderId="1" xfId="1" applyFont="1" applyFill="1" applyBorder="1" applyAlignment="1">
      <alignment horizontal="left" vertical="top" wrapText="1"/>
    </xf>
    <xf numFmtId="0" fontId="4" fillId="0" borderId="3" xfId="1" applyFont="1" applyFill="1" applyBorder="1" applyAlignment="1">
      <alignment horizontal="center" vertical="center"/>
    </xf>
    <xf numFmtId="0" fontId="2" fillId="0" borderId="1" xfId="1" applyFont="1" applyFill="1" applyBorder="1" applyAlignment="1">
      <alignment horizontal="left" vertical="center"/>
    </xf>
    <xf numFmtId="0" fontId="2" fillId="0" borderId="0" xfId="1" applyFont="1" applyFill="1" applyAlignment="1">
      <alignment horizontal="left" vertical="center" wrapText="1"/>
    </xf>
    <xf numFmtId="0" fontId="2" fillId="0" borderId="0"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1" applyFont="1" applyFill="1" applyBorder="1" applyAlignment="1">
      <alignment horizontal="left" vertical="center" wrapText="1"/>
    </xf>
    <xf numFmtId="3" fontId="4" fillId="0" borderId="3"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3" fontId="4" fillId="0" borderId="3" xfId="1" applyNumberFormat="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0" xfId="1" applyFont="1" applyFill="1" applyAlignment="1">
      <alignment horizontal="center" vertical="center"/>
    </xf>
    <xf numFmtId="0" fontId="3" fillId="0" borderId="0" xfId="0" applyFont="1" applyFill="1" applyAlignment="1">
      <alignment vertical="center" wrapText="1"/>
    </xf>
    <xf numFmtId="3" fontId="4" fillId="0" borderId="1" xfId="1" applyNumberFormat="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vertical="center" wrapText="1"/>
    </xf>
    <xf numFmtId="165" fontId="4" fillId="0" borderId="5" xfId="1" applyNumberFormat="1" applyFont="1" applyFill="1" applyBorder="1" applyAlignment="1">
      <alignment horizontal="center" vertical="center"/>
    </xf>
    <xf numFmtId="0" fontId="3" fillId="0" borderId="5" xfId="0" applyFont="1" applyFill="1" applyBorder="1" applyAlignment="1">
      <alignment vertical="center" wrapText="1"/>
    </xf>
    <xf numFmtId="0" fontId="4" fillId="3" borderId="1" xfId="2" applyFont="1" applyFill="1" applyBorder="1" applyAlignment="1">
      <alignment horizontal="left" vertical="center" wrapText="1"/>
    </xf>
    <xf numFmtId="0" fontId="4" fillId="3" borderId="1" xfId="1" applyFont="1" applyFill="1" applyBorder="1" applyAlignment="1">
      <alignment horizontal="left" vertical="center" wrapText="1"/>
    </xf>
    <xf numFmtId="3" fontId="4" fillId="3" borderId="1" xfId="1" applyNumberFormat="1" applyFont="1" applyFill="1" applyBorder="1" applyAlignment="1">
      <alignment horizontal="left" vertical="center" wrapText="1"/>
    </xf>
    <xf numFmtId="0" fontId="4" fillId="3" borderId="1" xfId="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4" fillId="0" borderId="5" xfId="0" applyFont="1" applyFill="1" applyBorder="1" applyAlignment="1" applyProtection="1">
      <alignment vertical="center" wrapText="1"/>
      <protection locked="0"/>
    </xf>
    <xf numFmtId="0" fontId="4" fillId="0" borderId="5"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3" xfId="1" applyFont="1" applyFill="1" applyBorder="1" applyAlignment="1">
      <alignment horizontal="center" vertical="center" wrapText="1"/>
    </xf>
    <xf numFmtId="0" fontId="9" fillId="0" borderId="3" xfId="1" applyFont="1" applyFill="1" applyBorder="1" applyAlignment="1">
      <alignment horizontal="center" vertical="center"/>
    </xf>
    <xf numFmtId="165" fontId="9" fillId="0" borderId="1" xfId="1" applyNumberFormat="1" applyFont="1" applyFill="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7" xfId="1" applyFont="1" applyFill="1" applyBorder="1" applyAlignment="1">
      <alignment horizontal="left" vertical="center" wrapText="1"/>
    </xf>
    <xf numFmtId="3" fontId="4" fillId="0" borderId="3" xfId="1" applyNumberFormat="1" applyFont="1" applyFill="1" applyBorder="1" applyAlignment="1">
      <alignment horizontal="center" vertical="center"/>
    </xf>
    <xf numFmtId="165" fontId="4" fillId="0" borderId="7" xfId="1" applyNumberFormat="1" applyFont="1" applyFill="1" applyBorder="1" applyAlignment="1">
      <alignment horizontal="center" vertical="center"/>
    </xf>
    <xf numFmtId="0" fontId="3" fillId="0" borderId="3" xfId="1" applyFont="1" applyFill="1" applyBorder="1" applyAlignment="1">
      <alignment horizontal="left" vertical="center" wrapText="1"/>
    </xf>
    <xf numFmtId="0" fontId="2" fillId="3" borderId="1" xfId="1" applyFont="1" applyFill="1" applyBorder="1" applyAlignment="1">
      <alignment horizontal="center" vertical="center"/>
    </xf>
    <xf numFmtId="0" fontId="2" fillId="3" borderId="1" xfId="1" applyFont="1" applyFill="1" applyBorder="1" applyAlignment="1">
      <alignment horizontal="left" vertical="top"/>
    </xf>
    <xf numFmtId="0" fontId="2" fillId="3" borderId="1" xfId="1" applyFont="1" applyFill="1" applyBorder="1" applyAlignment="1">
      <alignment horizontal="left" vertical="center" wrapText="1"/>
    </xf>
    <xf numFmtId="0" fontId="2" fillId="3" borderId="1" xfId="1" applyFont="1" applyFill="1" applyBorder="1" applyAlignment="1">
      <alignment horizontal="left" vertical="center"/>
    </xf>
    <xf numFmtId="3" fontId="2" fillId="4" borderId="1" xfId="1" applyNumberFormat="1" applyFont="1" applyFill="1" applyBorder="1" applyAlignment="1">
      <alignment horizontal="center" vertical="center"/>
    </xf>
    <xf numFmtId="0" fontId="2" fillId="4" borderId="1" xfId="1" applyFont="1" applyFill="1" applyBorder="1" applyAlignment="1">
      <alignment horizontal="center" vertical="center"/>
    </xf>
    <xf numFmtId="0" fontId="2" fillId="4" borderId="1" xfId="1" applyFont="1" applyFill="1" applyBorder="1" applyAlignment="1">
      <alignment horizontal="left" vertical="top"/>
    </xf>
    <xf numFmtId="0" fontId="2" fillId="4"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3" borderId="3" xfId="1" applyFont="1" applyFill="1" applyBorder="1" applyAlignment="1">
      <alignment horizontal="left" vertical="center"/>
    </xf>
    <xf numFmtId="3" fontId="2" fillId="3" borderId="1" xfId="1"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Alignment="1">
      <alignment horizontal="left" vertical="center" wrapText="1"/>
    </xf>
    <xf numFmtId="49" fontId="4" fillId="0" borderId="0" xfId="0" applyNumberFormat="1" applyFont="1" applyFill="1" applyAlignment="1">
      <alignment horizontal="left" vertical="center" wrapText="1"/>
    </xf>
    <xf numFmtId="0" fontId="2" fillId="0" borderId="1" xfId="1" applyFont="1" applyFill="1" applyBorder="1" applyAlignment="1">
      <alignment horizontal="center" vertical="center" wrapText="1"/>
    </xf>
    <xf numFmtId="0" fontId="2" fillId="3" borderId="6"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4" borderId="6" xfId="1" applyFont="1" applyFill="1" applyBorder="1" applyAlignment="1">
      <alignment horizontal="left" vertical="center" wrapText="1"/>
    </xf>
    <xf numFmtId="0" fontId="2" fillId="4" borderId="4" xfId="1" applyFont="1" applyFill="1" applyBorder="1" applyAlignment="1">
      <alignment horizontal="left" vertical="center" wrapText="1"/>
    </xf>
    <xf numFmtId="0" fontId="2" fillId="4" borderId="5" xfId="1" applyFont="1" applyFill="1" applyBorder="1" applyAlignment="1">
      <alignment horizontal="left" vertical="center" wrapText="1"/>
    </xf>
    <xf numFmtId="0" fontId="2"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4" borderId="6" xfId="1" applyFont="1" applyFill="1" applyBorder="1" applyAlignment="1">
      <alignment horizontal="center" vertical="center"/>
    </xf>
    <xf numFmtId="0" fontId="2" fillId="4" borderId="4" xfId="1" applyFont="1" applyFill="1" applyBorder="1" applyAlignment="1">
      <alignment horizontal="center" vertical="center"/>
    </xf>
    <xf numFmtId="0" fontId="2" fillId="0" borderId="0" xfId="1" applyFont="1" applyFill="1" applyAlignment="1">
      <alignment horizontal="center" vertical="center"/>
    </xf>
  </cellXfs>
  <cellStyles count="4">
    <cellStyle name="Обычный" xfId="0" builtinId="0"/>
    <cellStyle name="Обычный 10" xfId="3"/>
    <cellStyle name="Обычный 2" xfId="2"/>
    <cellStyle name="Обычный 5" xfId="1"/>
  </cellStyles>
  <dxfs count="0"/>
  <tableStyles count="0" defaultTableStyle="TableStyleMedium2" defaultPivotStyle="PivotStyleLight16"/>
  <colors>
    <mruColors>
      <color rgb="FF66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72;&#1079;&#1072;&#1095;&#1080;&#1085;&#1086;&#1074;&#1072;/&#1087;&#1086;&#1076;&#1073;&#1086;&#1088;/&#1089;&#1086;&#1082;&#1088;&#1072;&#1097;&#1077;&#1085;&#1080;&#1077;/2022/18.01.22/&#1047;&#1057;&#1052;_&#1053;&#1054;&#1050;%20&#1074;&#1072;&#1082;&#1072;&#1085;&#1089;&#1080;&#1080;%20&#1085;&#1072;%2018.01.2022%20&#8212;%20&#1082;&#1086;&#1087;&#1080;&#11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72;&#1079;&#1072;&#1095;&#1080;&#1085;&#1086;&#1074;&#1072;/&#1087;&#1086;&#1076;&#1073;&#1086;&#1088;/&#1089;&#1086;&#1082;&#1088;&#1072;&#1097;&#1077;&#1085;&#1080;&#1077;/2022/18.01.22/_&#1053;&#1054;&#1050;%20&#1074;&#1072;&#1082;&#1072;&#1085;&#1089;&#1080;&#1080;%20&#1085;&#1072;%2020.01.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4.78.123\&#1086;&#1088;&#1087;\&#1050;&#1040;&#1044;&#1056;&#1067;\&#1055;&#1077;&#1088;&#1077;&#1074;&#1077;&#1088;&#1079;&#1077;&#1074;&#1072;\&#1057;&#1042;&#1045;&#1058;&#1040;\&#1054;&#1090;&#1095;&#1077;&#1090;&#1099;\2021\&#1044;&#1077;&#1082;&#1072;&#1073;&#1088;&#1100;\&#1055;&#1077;&#1088;&#1077;&#1095;&#1077;&#1085;&#1100;%20&#1074;&#1072;&#1082;&#1072;&#1085;&#1089;&#1080;&#1081;%20&#1085;&#1072;%2001.01.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4.78.123\&#1086;&#1088;&#1087;\&#1050;&#1040;&#1044;&#1056;&#1067;\&#1055;&#1077;&#1088;&#1077;&#1074;&#1077;&#1088;&#1079;&#1077;&#1074;&#1072;\&#1057;&#1042;&#1045;&#1058;&#1040;\&#1054;&#1090;&#1095;&#1077;&#1090;&#1099;\2022\&#1071;&#1085;&#1074;&#1072;&#1088;&#1100;\&#1050;&#1086;&#1087;&#1080;&#1103;%20&#1074;&#1072;&#1082;&#1072;&#1085;&#1089;&#1080;&#1080;%20&#1053;&#1054;&#1050;%20&#1085;&#1072;%2001.0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01.01.2022"/>
      <sheetName val="Справочники"/>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20.01.2022"/>
      <sheetName val="Справочники"/>
      <sheetName val="НОК на 20.01.2022 (сокр)"/>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СМ"/>
      <sheetName val="Справочники"/>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20.01.2022"/>
      <sheetName val="Справочники"/>
      <sheetName val="Лист1"/>
    </sheetNames>
    <sheetDataSet>
      <sheetData sheetId="0"/>
      <sheetData sheetId="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9"/>
  <sheetViews>
    <sheetView tabSelected="1" view="pageBreakPreview" zoomScale="51" zoomScaleNormal="50" zoomScaleSheetLayoutView="51" workbookViewId="0">
      <pane xSplit="7" ySplit="6" topLeftCell="H70" activePane="bottomRight" state="frozen"/>
      <selection activeCell="B1" sqref="B1"/>
      <selection pane="topRight" activeCell="J1" sqref="J1"/>
      <selection pane="bottomLeft" activeCell="B7" sqref="B7"/>
      <selection pane="bottomRight" activeCell="M83" sqref="M83"/>
    </sheetView>
  </sheetViews>
  <sheetFormatPr defaultColWidth="30.28515625" defaultRowHeight="18" x14ac:dyDescent="0.25"/>
  <cols>
    <col min="1" max="1" width="7.5703125" style="40" customWidth="1"/>
    <col min="2" max="2" width="25.85546875" style="31" customWidth="1"/>
    <col min="3" max="3" width="35.42578125" style="31" customWidth="1"/>
    <col min="4" max="4" width="29.7109375" style="31" customWidth="1"/>
    <col min="5" max="5" width="16.85546875" style="40" customWidth="1"/>
    <col min="6" max="6" width="13" style="40" customWidth="1"/>
    <col min="7" max="7" width="16.85546875" style="40" customWidth="1"/>
    <col min="8" max="8" width="121.5703125" style="17" customWidth="1"/>
    <col min="9" max="9" width="67" style="17" customWidth="1"/>
    <col min="10" max="10" width="30.28515625" style="40" customWidth="1"/>
    <col min="11" max="11" width="30.28515625" style="40"/>
    <col min="12" max="12" width="30.28515625" style="31" customWidth="1"/>
    <col min="13" max="13" width="49.42578125" style="31" customWidth="1"/>
    <col min="14" max="16384" width="30.28515625" style="15"/>
  </cols>
  <sheetData>
    <row r="1" spans="1:13" ht="19.7" customHeight="1" x14ac:dyDescent="0.25">
      <c r="A1" s="89" t="s">
        <v>0</v>
      </c>
      <c r="B1" s="89"/>
      <c r="C1" s="89"/>
      <c r="D1" s="89"/>
      <c r="E1" s="89"/>
      <c r="F1" s="89"/>
      <c r="G1" s="89"/>
      <c r="H1" s="89"/>
      <c r="I1" s="89"/>
      <c r="J1" s="89"/>
      <c r="K1" s="89"/>
      <c r="L1" s="89"/>
      <c r="M1" s="89"/>
    </row>
    <row r="2" spans="1:13" ht="15.6" customHeight="1" x14ac:dyDescent="0.25">
      <c r="A2" s="89" t="s">
        <v>138</v>
      </c>
      <c r="B2" s="89"/>
      <c r="C2" s="89"/>
      <c r="D2" s="89"/>
      <c r="E2" s="89"/>
      <c r="F2" s="89"/>
      <c r="G2" s="89"/>
      <c r="H2" s="89"/>
      <c r="I2" s="89"/>
      <c r="J2" s="89"/>
      <c r="K2" s="89"/>
      <c r="L2" s="89"/>
      <c r="M2" s="89"/>
    </row>
    <row r="3" spans="1:13" x14ac:dyDescent="0.25">
      <c r="B3" s="16"/>
      <c r="C3" s="16"/>
      <c r="D3" s="16"/>
      <c r="E3" s="16"/>
      <c r="F3" s="16"/>
      <c r="G3" s="16"/>
      <c r="J3" s="16"/>
      <c r="K3" s="16"/>
      <c r="L3" s="18"/>
      <c r="M3" s="18"/>
    </row>
    <row r="4" spans="1:13" s="40" customFormat="1" ht="18" customHeight="1" x14ac:dyDescent="0.25">
      <c r="A4" s="78" t="s">
        <v>1</v>
      </c>
      <c r="B4" s="78" t="s">
        <v>2</v>
      </c>
      <c r="C4" s="78" t="s">
        <v>3</v>
      </c>
      <c r="D4" s="78" t="s">
        <v>4</v>
      </c>
      <c r="E4" s="78" t="s">
        <v>5</v>
      </c>
      <c r="F4" s="72" t="s">
        <v>6</v>
      </c>
      <c r="G4" s="78" t="s">
        <v>7</v>
      </c>
      <c r="H4" s="78" t="s">
        <v>8</v>
      </c>
      <c r="I4" s="78" t="s">
        <v>9</v>
      </c>
      <c r="J4" s="78" t="s">
        <v>10</v>
      </c>
      <c r="K4" s="78"/>
      <c r="L4" s="78" t="s">
        <v>11</v>
      </c>
      <c r="M4" s="78" t="s">
        <v>12</v>
      </c>
    </row>
    <row r="5" spans="1:13" s="40" customFormat="1" ht="180" x14ac:dyDescent="0.25">
      <c r="A5" s="78"/>
      <c r="B5" s="78"/>
      <c r="C5" s="78"/>
      <c r="D5" s="78"/>
      <c r="E5" s="78"/>
      <c r="F5" s="39" t="s">
        <v>13</v>
      </c>
      <c r="G5" s="78"/>
      <c r="H5" s="78"/>
      <c r="I5" s="78"/>
      <c r="J5" s="39" t="s">
        <v>14</v>
      </c>
      <c r="K5" s="39" t="s">
        <v>15</v>
      </c>
      <c r="L5" s="78"/>
      <c r="M5" s="78"/>
    </row>
    <row r="6" spans="1:13" s="20" customFormat="1" x14ac:dyDescent="0.25">
      <c r="A6" s="19">
        <v>1</v>
      </c>
      <c r="B6" s="19">
        <v>2</v>
      </c>
      <c r="C6" s="19">
        <v>3</v>
      </c>
      <c r="D6" s="19">
        <v>4</v>
      </c>
      <c r="E6" s="19">
        <v>5</v>
      </c>
      <c r="F6" s="19">
        <v>6</v>
      </c>
      <c r="G6" s="19">
        <v>7</v>
      </c>
      <c r="H6" s="19">
        <v>8</v>
      </c>
      <c r="I6" s="19">
        <v>9</v>
      </c>
      <c r="J6" s="19">
        <v>10</v>
      </c>
      <c r="K6" s="19">
        <v>11</v>
      </c>
      <c r="L6" s="19">
        <v>12</v>
      </c>
      <c r="M6" s="19">
        <v>13</v>
      </c>
    </row>
    <row r="7" spans="1:13" s="6" customFormat="1" ht="16.5" customHeight="1" x14ac:dyDescent="0.25">
      <c r="A7" s="85" t="s">
        <v>158</v>
      </c>
      <c r="B7" s="86"/>
      <c r="C7" s="86"/>
      <c r="D7" s="86"/>
      <c r="E7" s="86"/>
      <c r="F7" s="86"/>
      <c r="G7" s="86"/>
      <c r="H7" s="86"/>
      <c r="I7" s="86"/>
      <c r="J7" s="86"/>
      <c r="K7" s="86"/>
      <c r="L7" s="86"/>
      <c r="M7" s="86"/>
    </row>
    <row r="8" spans="1:13" s="27" customFormat="1" ht="120.75" customHeight="1" x14ac:dyDescent="0.25">
      <c r="A8" s="43">
        <v>1</v>
      </c>
      <c r="B8" s="5" t="s">
        <v>159</v>
      </c>
      <c r="C8" s="3" t="s">
        <v>160</v>
      </c>
      <c r="D8" s="3" t="s">
        <v>161</v>
      </c>
      <c r="E8" s="5">
        <v>14970</v>
      </c>
      <c r="F8" s="21">
        <v>1</v>
      </c>
      <c r="G8" s="45">
        <f>E8*1.2*2.6*1.25</f>
        <v>58383</v>
      </c>
      <c r="H8" s="3" t="s">
        <v>162</v>
      </c>
      <c r="I8" s="3" t="s">
        <v>163</v>
      </c>
      <c r="J8" s="5" t="s">
        <v>16</v>
      </c>
      <c r="K8" s="5" t="s">
        <v>17</v>
      </c>
      <c r="L8" s="30"/>
      <c r="M8" s="3" t="s">
        <v>164</v>
      </c>
    </row>
    <row r="9" spans="1:13" s="6" customFormat="1" ht="151.5" customHeight="1" x14ac:dyDescent="0.25">
      <c r="A9" s="21">
        <v>2</v>
      </c>
      <c r="B9" s="2" t="s">
        <v>20</v>
      </c>
      <c r="C9" s="8" t="s">
        <v>21</v>
      </c>
      <c r="D9" s="22" t="s">
        <v>22</v>
      </c>
      <c r="E9" s="9">
        <v>5</v>
      </c>
      <c r="F9" s="9">
        <v>1</v>
      </c>
      <c r="G9" s="1">
        <v>91802</v>
      </c>
      <c r="H9" s="7" t="s">
        <v>23</v>
      </c>
      <c r="I9" s="3" t="s">
        <v>24</v>
      </c>
      <c r="J9" s="5" t="s">
        <v>19</v>
      </c>
      <c r="K9" s="5" t="s">
        <v>17</v>
      </c>
      <c r="L9" s="3"/>
      <c r="M9" s="3" t="s">
        <v>25</v>
      </c>
    </row>
    <row r="10" spans="1:13" s="6" customFormat="1" ht="200.25" customHeight="1" x14ac:dyDescent="0.25">
      <c r="A10" s="21">
        <v>2</v>
      </c>
      <c r="B10" s="2" t="s">
        <v>20</v>
      </c>
      <c r="C10" s="8" t="s">
        <v>26</v>
      </c>
      <c r="D10" s="22" t="s">
        <v>27</v>
      </c>
      <c r="E10" s="9">
        <v>3</v>
      </c>
      <c r="F10" s="9">
        <v>2</v>
      </c>
      <c r="G10" s="1">
        <v>69059</v>
      </c>
      <c r="H10" s="7" t="s">
        <v>28</v>
      </c>
      <c r="I10" s="3" t="s">
        <v>24</v>
      </c>
      <c r="J10" s="5" t="s">
        <v>19</v>
      </c>
      <c r="K10" s="5" t="s">
        <v>17</v>
      </c>
      <c r="L10" s="3" t="s">
        <v>108</v>
      </c>
      <c r="M10" s="3" t="s">
        <v>25</v>
      </c>
    </row>
    <row r="11" spans="1:13" s="6" customFormat="1" ht="172.5" customHeight="1" x14ac:dyDescent="0.25">
      <c r="A11" s="21">
        <v>4</v>
      </c>
      <c r="B11" s="2" t="s">
        <v>20</v>
      </c>
      <c r="C11" s="8" t="s">
        <v>122</v>
      </c>
      <c r="D11" s="22" t="s">
        <v>123</v>
      </c>
      <c r="E11" s="9">
        <v>5</v>
      </c>
      <c r="F11" s="9">
        <v>1</v>
      </c>
      <c r="G11" s="1">
        <v>103380.64638505501</v>
      </c>
      <c r="H11" s="7" t="s">
        <v>124</v>
      </c>
      <c r="I11" s="3" t="s">
        <v>24</v>
      </c>
      <c r="J11" s="5" t="s">
        <v>16</v>
      </c>
      <c r="K11" s="5" t="s">
        <v>17</v>
      </c>
      <c r="L11" s="3" t="s">
        <v>108</v>
      </c>
      <c r="M11" s="3" t="s">
        <v>25</v>
      </c>
    </row>
    <row r="12" spans="1:13" s="6" customFormat="1" ht="225" customHeight="1" x14ac:dyDescent="0.25">
      <c r="A12" s="21">
        <v>6</v>
      </c>
      <c r="B12" s="2" t="s">
        <v>20</v>
      </c>
      <c r="C12" s="8" t="s">
        <v>127</v>
      </c>
      <c r="D12" s="22" t="s">
        <v>126</v>
      </c>
      <c r="E12" s="9">
        <v>2</v>
      </c>
      <c r="F12" s="9">
        <v>1</v>
      </c>
      <c r="G12" s="1">
        <v>61978.230181298168</v>
      </c>
      <c r="H12" s="7" t="s">
        <v>128</v>
      </c>
      <c r="I12" s="3" t="s">
        <v>24</v>
      </c>
      <c r="J12" s="5" t="s">
        <v>19</v>
      </c>
      <c r="K12" s="5" t="s">
        <v>40</v>
      </c>
      <c r="L12" s="3" t="s">
        <v>108</v>
      </c>
      <c r="M12" s="3" t="s">
        <v>25</v>
      </c>
    </row>
    <row r="13" spans="1:13" s="6" customFormat="1" ht="208.5" customHeight="1" x14ac:dyDescent="0.25">
      <c r="A13" s="21">
        <v>7</v>
      </c>
      <c r="B13" s="2" t="s">
        <v>20</v>
      </c>
      <c r="C13" s="8" t="s">
        <v>129</v>
      </c>
      <c r="D13" s="22" t="s">
        <v>29</v>
      </c>
      <c r="E13" s="9">
        <v>4</v>
      </c>
      <c r="F13" s="9">
        <v>1</v>
      </c>
      <c r="G13" s="1">
        <v>92754</v>
      </c>
      <c r="H13" s="7" t="s">
        <v>30</v>
      </c>
      <c r="I13" s="3" t="s">
        <v>24</v>
      </c>
      <c r="J13" s="5" t="s">
        <v>19</v>
      </c>
      <c r="K13" s="5" t="s">
        <v>17</v>
      </c>
      <c r="L13" s="3" t="s">
        <v>31</v>
      </c>
      <c r="M13" s="3" t="s">
        <v>25</v>
      </c>
    </row>
    <row r="14" spans="1:13" s="6" customFormat="1" ht="283.5" customHeight="1" x14ac:dyDescent="0.25">
      <c r="A14" s="21">
        <v>8</v>
      </c>
      <c r="B14" s="2" t="s">
        <v>20</v>
      </c>
      <c r="C14" s="8" t="s">
        <v>129</v>
      </c>
      <c r="D14" s="22" t="s">
        <v>35</v>
      </c>
      <c r="E14" s="9">
        <v>4</v>
      </c>
      <c r="F14" s="9">
        <v>1</v>
      </c>
      <c r="G14" s="1">
        <v>92754.15757452001</v>
      </c>
      <c r="H14" s="7" t="s">
        <v>47</v>
      </c>
      <c r="I14" s="3" t="s">
        <v>24</v>
      </c>
      <c r="J14" s="5" t="s">
        <v>19</v>
      </c>
      <c r="K14" s="5" t="s">
        <v>40</v>
      </c>
      <c r="L14" s="3" t="s">
        <v>37</v>
      </c>
      <c r="M14" s="3" t="s">
        <v>25</v>
      </c>
    </row>
    <row r="15" spans="1:13" s="6" customFormat="1" ht="200.25" customHeight="1" x14ac:dyDescent="0.25">
      <c r="A15" s="21">
        <v>9</v>
      </c>
      <c r="B15" s="2" t="s">
        <v>20</v>
      </c>
      <c r="C15" s="8" t="s">
        <v>129</v>
      </c>
      <c r="D15" s="22" t="s">
        <v>109</v>
      </c>
      <c r="E15" s="9">
        <v>4</v>
      </c>
      <c r="F15" s="9">
        <v>2</v>
      </c>
      <c r="G15" s="1">
        <v>89319</v>
      </c>
      <c r="H15" s="7" t="s">
        <v>198</v>
      </c>
      <c r="I15" s="3" t="s">
        <v>24</v>
      </c>
      <c r="J15" s="5" t="s">
        <v>19</v>
      </c>
      <c r="K15" s="5" t="s">
        <v>17</v>
      </c>
      <c r="L15" s="3" t="s">
        <v>31</v>
      </c>
      <c r="M15" s="3" t="s">
        <v>25</v>
      </c>
    </row>
    <row r="16" spans="1:13" s="6" customFormat="1" ht="206.25" customHeight="1" x14ac:dyDescent="0.25">
      <c r="A16" s="21">
        <v>10</v>
      </c>
      <c r="B16" s="2" t="s">
        <v>20</v>
      </c>
      <c r="C16" s="8" t="s">
        <v>129</v>
      </c>
      <c r="D16" s="22" t="s">
        <v>55</v>
      </c>
      <c r="E16" s="9">
        <v>5</v>
      </c>
      <c r="F16" s="9">
        <v>2</v>
      </c>
      <c r="G16" s="1">
        <v>107357</v>
      </c>
      <c r="H16" s="7" t="s">
        <v>56</v>
      </c>
      <c r="I16" s="3" t="s">
        <v>24</v>
      </c>
      <c r="J16" s="5" t="s">
        <v>19</v>
      </c>
      <c r="K16" s="5" t="s">
        <v>17</v>
      </c>
      <c r="L16" s="3" t="s">
        <v>31</v>
      </c>
      <c r="M16" s="3" t="s">
        <v>25</v>
      </c>
    </row>
    <row r="17" spans="1:13" s="6" customFormat="1" ht="199.5" customHeight="1" x14ac:dyDescent="0.25">
      <c r="A17" s="21">
        <v>11</v>
      </c>
      <c r="B17" s="2" t="s">
        <v>20</v>
      </c>
      <c r="C17" s="8" t="s">
        <v>129</v>
      </c>
      <c r="D17" s="8" t="s">
        <v>32</v>
      </c>
      <c r="E17" s="9">
        <v>4</v>
      </c>
      <c r="F17" s="9">
        <v>1</v>
      </c>
      <c r="G17" s="1">
        <v>68707</v>
      </c>
      <c r="H17" s="7" t="s">
        <v>33</v>
      </c>
      <c r="I17" s="3" t="s">
        <v>24</v>
      </c>
      <c r="J17" s="5" t="s">
        <v>19</v>
      </c>
      <c r="K17" s="5" t="s">
        <v>17</v>
      </c>
      <c r="L17" s="3"/>
      <c r="M17" s="3" t="s">
        <v>25</v>
      </c>
    </row>
    <row r="18" spans="1:13" s="6" customFormat="1" ht="409.5" customHeight="1" x14ac:dyDescent="0.25">
      <c r="A18" s="21">
        <v>12</v>
      </c>
      <c r="B18" s="2" t="s">
        <v>20</v>
      </c>
      <c r="C18" s="8" t="s">
        <v>34</v>
      </c>
      <c r="D18" s="22" t="s">
        <v>35</v>
      </c>
      <c r="E18" s="9">
        <v>4</v>
      </c>
      <c r="F18" s="9">
        <v>2</v>
      </c>
      <c r="G18" s="1">
        <v>85883.479235666702</v>
      </c>
      <c r="H18" s="7" t="s">
        <v>36</v>
      </c>
      <c r="I18" s="3" t="s">
        <v>24</v>
      </c>
      <c r="J18" s="5" t="s">
        <v>19</v>
      </c>
      <c r="K18" s="5" t="s">
        <v>17</v>
      </c>
      <c r="L18" s="3" t="s">
        <v>37</v>
      </c>
      <c r="M18" s="3" t="s">
        <v>25</v>
      </c>
    </row>
    <row r="19" spans="1:13" s="6" customFormat="1" ht="140.85" customHeight="1" x14ac:dyDescent="0.25">
      <c r="A19" s="21">
        <v>13</v>
      </c>
      <c r="B19" s="2" t="s">
        <v>20</v>
      </c>
      <c r="C19" s="8" t="s">
        <v>34</v>
      </c>
      <c r="D19" s="12" t="s">
        <v>38</v>
      </c>
      <c r="E19" s="13">
        <v>5</v>
      </c>
      <c r="F19" s="9">
        <v>1</v>
      </c>
      <c r="G19" s="1">
        <v>99404.4676779375</v>
      </c>
      <c r="H19" s="7" t="s">
        <v>39</v>
      </c>
      <c r="I19" s="3" t="s">
        <v>24</v>
      </c>
      <c r="J19" s="5" t="s">
        <v>19</v>
      </c>
      <c r="K19" s="5" t="s">
        <v>40</v>
      </c>
      <c r="L19" s="3"/>
      <c r="M19" s="3" t="s">
        <v>25</v>
      </c>
    </row>
    <row r="20" spans="1:13" s="6" customFormat="1" ht="183" customHeight="1" x14ac:dyDescent="0.25">
      <c r="A20" s="21">
        <v>14</v>
      </c>
      <c r="B20" s="2" t="s">
        <v>20</v>
      </c>
      <c r="C20" s="8" t="s">
        <v>34</v>
      </c>
      <c r="D20" s="12" t="s">
        <v>38</v>
      </c>
      <c r="E20" s="13">
        <v>5</v>
      </c>
      <c r="F20" s="9">
        <v>1</v>
      </c>
      <c r="G20" s="1">
        <v>99404.4676779375</v>
      </c>
      <c r="H20" s="7" t="s">
        <v>39</v>
      </c>
      <c r="I20" s="3" t="s">
        <v>24</v>
      </c>
      <c r="J20" s="5" t="s">
        <v>19</v>
      </c>
      <c r="K20" s="5" t="s">
        <v>17</v>
      </c>
      <c r="L20" s="3"/>
      <c r="M20" s="3" t="s">
        <v>25</v>
      </c>
    </row>
    <row r="21" spans="1:13" s="6" customFormat="1" ht="183" customHeight="1" x14ac:dyDescent="0.25">
      <c r="A21" s="21">
        <v>15</v>
      </c>
      <c r="B21" s="2" t="s">
        <v>20</v>
      </c>
      <c r="C21" s="8" t="s">
        <v>34</v>
      </c>
      <c r="D21" s="12" t="s">
        <v>38</v>
      </c>
      <c r="E21" s="13">
        <v>3</v>
      </c>
      <c r="F21" s="9">
        <v>2</v>
      </c>
      <c r="G21" s="1">
        <v>75033</v>
      </c>
      <c r="H21" s="7" t="s">
        <v>39</v>
      </c>
      <c r="I21" s="3" t="s">
        <v>24</v>
      </c>
      <c r="J21" s="5" t="s">
        <v>19</v>
      </c>
      <c r="K21" s="5" t="s">
        <v>17</v>
      </c>
      <c r="L21" s="3"/>
      <c r="M21" s="3" t="s">
        <v>25</v>
      </c>
    </row>
    <row r="22" spans="1:13" s="6" customFormat="1" ht="156.75" customHeight="1" x14ac:dyDescent="0.25">
      <c r="A22" s="21">
        <v>16</v>
      </c>
      <c r="B22" s="2" t="s">
        <v>20</v>
      </c>
      <c r="C22" s="8" t="s">
        <v>34</v>
      </c>
      <c r="D22" s="22" t="s">
        <v>41</v>
      </c>
      <c r="E22" s="9">
        <v>5</v>
      </c>
      <c r="F22" s="9">
        <v>1</v>
      </c>
      <c r="G22" s="1">
        <v>89862</v>
      </c>
      <c r="H22" s="7" t="s">
        <v>42</v>
      </c>
      <c r="I22" s="3" t="s">
        <v>24</v>
      </c>
      <c r="J22" s="5" t="s">
        <v>19</v>
      </c>
      <c r="K22" s="5" t="s">
        <v>40</v>
      </c>
      <c r="L22" s="3"/>
      <c r="M22" s="3" t="s">
        <v>25</v>
      </c>
    </row>
    <row r="23" spans="1:13" s="6" customFormat="1" ht="138" customHeight="1" x14ac:dyDescent="0.25">
      <c r="A23" s="21">
        <v>17</v>
      </c>
      <c r="B23" s="2" t="s">
        <v>20</v>
      </c>
      <c r="C23" s="23" t="s">
        <v>43</v>
      </c>
      <c r="D23" s="24" t="s">
        <v>44</v>
      </c>
      <c r="E23" s="14">
        <v>6</v>
      </c>
      <c r="F23" s="14">
        <v>1</v>
      </c>
      <c r="G23" s="1">
        <v>95267</v>
      </c>
      <c r="H23" s="10" t="s">
        <v>45</v>
      </c>
      <c r="I23" s="3" t="s">
        <v>24</v>
      </c>
      <c r="J23" s="5" t="s">
        <v>16</v>
      </c>
      <c r="K23" s="5" t="s">
        <v>17</v>
      </c>
      <c r="L23" s="3"/>
      <c r="M23" s="3" t="s">
        <v>25</v>
      </c>
    </row>
    <row r="24" spans="1:13" s="6" customFormat="1" ht="183" customHeight="1" x14ac:dyDescent="0.25">
      <c r="A24" s="21">
        <v>18</v>
      </c>
      <c r="B24" s="2" t="s">
        <v>20</v>
      </c>
      <c r="C24" s="8" t="s">
        <v>43</v>
      </c>
      <c r="D24" s="22" t="s">
        <v>38</v>
      </c>
      <c r="E24" s="14">
        <v>5</v>
      </c>
      <c r="F24" s="14">
        <v>1</v>
      </c>
      <c r="G24" s="1">
        <v>103381</v>
      </c>
      <c r="H24" s="7" t="s">
        <v>46</v>
      </c>
      <c r="I24" s="3" t="s">
        <v>24</v>
      </c>
      <c r="J24" s="5" t="s">
        <v>19</v>
      </c>
      <c r="K24" s="5" t="s">
        <v>17</v>
      </c>
      <c r="L24" s="3" t="s">
        <v>31</v>
      </c>
      <c r="M24" s="3" t="s">
        <v>25</v>
      </c>
    </row>
    <row r="25" spans="1:13" s="6" customFormat="1" ht="186" customHeight="1" x14ac:dyDescent="0.25">
      <c r="A25" s="21">
        <v>19</v>
      </c>
      <c r="B25" s="2" t="s">
        <v>20</v>
      </c>
      <c r="C25" s="25" t="s">
        <v>43</v>
      </c>
      <c r="D25" s="23" t="s">
        <v>38</v>
      </c>
      <c r="E25" s="14">
        <v>6</v>
      </c>
      <c r="F25" s="14">
        <v>2</v>
      </c>
      <c r="G25" s="1">
        <v>121535</v>
      </c>
      <c r="H25" s="7" t="s">
        <v>46</v>
      </c>
      <c r="I25" s="3" t="s">
        <v>24</v>
      </c>
      <c r="J25" s="5" t="s">
        <v>19</v>
      </c>
      <c r="K25" s="5" t="s">
        <v>17</v>
      </c>
      <c r="L25" s="3" t="s">
        <v>31</v>
      </c>
      <c r="M25" s="3" t="s">
        <v>25</v>
      </c>
    </row>
    <row r="26" spans="1:13" s="6" customFormat="1" ht="265.5" customHeight="1" x14ac:dyDescent="0.25">
      <c r="A26" s="21">
        <v>20</v>
      </c>
      <c r="B26" s="2" t="s">
        <v>20</v>
      </c>
      <c r="C26" s="25" t="s">
        <v>43</v>
      </c>
      <c r="D26" s="23" t="s">
        <v>35</v>
      </c>
      <c r="E26" s="14">
        <v>5</v>
      </c>
      <c r="F26" s="14">
        <v>1</v>
      </c>
      <c r="G26" s="1">
        <v>82582</v>
      </c>
      <c r="H26" s="7" t="s">
        <v>47</v>
      </c>
      <c r="I26" s="3" t="s">
        <v>24</v>
      </c>
      <c r="J26" s="5" t="s">
        <v>19</v>
      </c>
      <c r="K26" s="5" t="s">
        <v>40</v>
      </c>
      <c r="L26" s="3" t="s">
        <v>37</v>
      </c>
      <c r="M26" s="3" t="s">
        <v>25</v>
      </c>
    </row>
    <row r="27" spans="1:13" s="6" customFormat="1" ht="208.5" customHeight="1" x14ac:dyDescent="0.25">
      <c r="A27" s="21">
        <v>21</v>
      </c>
      <c r="B27" s="2" t="s">
        <v>20</v>
      </c>
      <c r="C27" s="25" t="s">
        <v>43</v>
      </c>
      <c r="D27" s="23" t="s">
        <v>48</v>
      </c>
      <c r="E27" s="14">
        <v>5</v>
      </c>
      <c r="F27" s="9">
        <v>1</v>
      </c>
      <c r="G27" s="1">
        <v>79524</v>
      </c>
      <c r="H27" s="7" t="s">
        <v>49</v>
      </c>
      <c r="I27" s="3" t="s">
        <v>24</v>
      </c>
      <c r="J27" s="5" t="s">
        <v>19</v>
      </c>
      <c r="K27" s="5" t="s">
        <v>17</v>
      </c>
      <c r="L27" s="3" t="s">
        <v>37</v>
      </c>
      <c r="M27" s="3" t="s">
        <v>25</v>
      </c>
    </row>
    <row r="28" spans="1:13" s="6" customFormat="1" ht="158.1" customHeight="1" x14ac:dyDescent="0.25">
      <c r="A28" s="21">
        <v>22</v>
      </c>
      <c r="B28" s="2" t="s">
        <v>20</v>
      </c>
      <c r="C28" s="25" t="s">
        <v>43</v>
      </c>
      <c r="D28" s="23" t="s">
        <v>48</v>
      </c>
      <c r="E28" s="14">
        <v>6</v>
      </c>
      <c r="F28" s="9">
        <v>2</v>
      </c>
      <c r="G28" s="1">
        <v>93492</v>
      </c>
      <c r="H28" s="7" t="s">
        <v>49</v>
      </c>
      <c r="I28" s="3" t="s">
        <v>24</v>
      </c>
      <c r="J28" s="5" t="s">
        <v>19</v>
      </c>
      <c r="K28" s="5" t="s">
        <v>17</v>
      </c>
      <c r="L28" s="3" t="s">
        <v>37</v>
      </c>
      <c r="M28" s="3" t="s">
        <v>25</v>
      </c>
    </row>
    <row r="29" spans="1:13" s="6" customFormat="1" ht="126" customHeight="1" x14ac:dyDescent="0.25">
      <c r="A29" s="21">
        <v>23</v>
      </c>
      <c r="B29" s="2" t="s">
        <v>20</v>
      </c>
      <c r="C29" s="25" t="s">
        <v>43</v>
      </c>
      <c r="D29" s="22" t="s">
        <v>50</v>
      </c>
      <c r="E29" s="14">
        <v>4</v>
      </c>
      <c r="F29" s="14">
        <v>1</v>
      </c>
      <c r="G29" s="1">
        <v>92754</v>
      </c>
      <c r="H29" s="7" t="s">
        <v>51</v>
      </c>
      <c r="I29" s="3" t="s">
        <v>24</v>
      </c>
      <c r="J29" s="5" t="s">
        <v>19</v>
      </c>
      <c r="K29" s="5" t="s">
        <v>17</v>
      </c>
      <c r="L29" s="3" t="s">
        <v>37</v>
      </c>
      <c r="M29" s="3" t="s">
        <v>25</v>
      </c>
    </row>
    <row r="30" spans="1:13" s="6" customFormat="1" ht="270.75" customHeight="1" x14ac:dyDescent="0.25">
      <c r="A30" s="21">
        <v>24</v>
      </c>
      <c r="B30" s="2" t="s">
        <v>20</v>
      </c>
      <c r="C30" s="8" t="s">
        <v>52</v>
      </c>
      <c r="D30" s="3" t="s">
        <v>53</v>
      </c>
      <c r="E30" s="4">
        <v>4</v>
      </c>
      <c r="F30" s="5">
        <v>1</v>
      </c>
      <c r="G30" s="1">
        <v>68707</v>
      </c>
      <c r="H30" s="7" t="s">
        <v>54</v>
      </c>
      <c r="I30" s="3" t="s">
        <v>24</v>
      </c>
      <c r="J30" s="5" t="s">
        <v>19</v>
      </c>
      <c r="K30" s="5" t="s">
        <v>17</v>
      </c>
      <c r="L30" s="3" t="s">
        <v>37</v>
      </c>
      <c r="M30" s="3" t="s">
        <v>25</v>
      </c>
    </row>
    <row r="31" spans="1:13" s="6" customFormat="1" ht="189" customHeight="1" x14ac:dyDescent="0.25">
      <c r="A31" s="21">
        <v>28</v>
      </c>
      <c r="B31" s="2" t="s">
        <v>20</v>
      </c>
      <c r="C31" s="25" t="s">
        <v>57</v>
      </c>
      <c r="D31" s="22" t="s">
        <v>58</v>
      </c>
      <c r="E31" s="26">
        <v>5</v>
      </c>
      <c r="F31" s="14">
        <v>1</v>
      </c>
      <c r="G31" s="1">
        <v>72180</v>
      </c>
      <c r="H31" s="7" t="s">
        <v>59</v>
      </c>
      <c r="I31" s="3" t="s">
        <v>24</v>
      </c>
      <c r="J31" s="5" t="s">
        <v>19</v>
      </c>
      <c r="K31" s="5" t="s">
        <v>40</v>
      </c>
      <c r="L31" s="3" t="s">
        <v>60</v>
      </c>
      <c r="M31" s="3" t="s">
        <v>25</v>
      </c>
    </row>
    <row r="32" spans="1:13" s="6" customFormat="1" ht="182.25" customHeight="1" x14ac:dyDescent="0.25">
      <c r="A32" s="21">
        <v>29</v>
      </c>
      <c r="B32" s="2" t="s">
        <v>20</v>
      </c>
      <c r="C32" s="23" t="s">
        <v>61</v>
      </c>
      <c r="D32" s="22" t="s">
        <v>62</v>
      </c>
      <c r="E32" s="9">
        <v>5</v>
      </c>
      <c r="F32" s="9">
        <v>4</v>
      </c>
      <c r="G32" s="1">
        <v>109864</v>
      </c>
      <c r="H32" s="7" t="s">
        <v>63</v>
      </c>
      <c r="I32" s="3" t="s">
        <v>24</v>
      </c>
      <c r="J32" s="5" t="s">
        <v>19</v>
      </c>
      <c r="K32" s="5" t="s">
        <v>17</v>
      </c>
      <c r="L32" s="3" t="s">
        <v>37</v>
      </c>
      <c r="M32" s="3" t="s">
        <v>25</v>
      </c>
    </row>
    <row r="33" spans="1:13" s="6" customFormat="1" ht="182.25" customHeight="1" x14ac:dyDescent="0.25">
      <c r="A33" s="21">
        <v>30</v>
      </c>
      <c r="B33" s="2" t="s">
        <v>20</v>
      </c>
      <c r="C33" s="8" t="s">
        <v>61</v>
      </c>
      <c r="D33" s="12" t="s">
        <v>64</v>
      </c>
      <c r="E33" s="13">
        <v>4</v>
      </c>
      <c r="F33" s="9">
        <v>3</v>
      </c>
      <c r="G33" s="1">
        <v>94947</v>
      </c>
      <c r="H33" s="7" t="s">
        <v>65</v>
      </c>
      <c r="I33" s="3" t="s">
        <v>24</v>
      </c>
      <c r="J33" s="5" t="s">
        <v>19</v>
      </c>
      <c r="K33" s="5" t="s">
        <v>17</v>
      </c>
      <c r="L33" s="3" t="s">
        <v>37</v>
      </c>
      <c r="M33" s="3" t="s">
        <v>25</v>
      </c>
    </row>
    <row r="34" spans="1:13" s="6" customFormat="1" ht="182.25" customHeight="1" x14ac:dyDescent="0.25">
      <c r="A34" s="21">
        <v>31</v>
      </c>
      <c r="B34" s="2" t="s">
        <v>20</v>
      </c>
      <c r="C34" s="8" t="s">
        <v>61</v>
      </c>
      <c r="D34" s="12" t="s">
        <v>66</v>
      </c>
      <c r="E34" s="13">
        <v>6</v>
      </c>
      <c r="F34" s="9">
        <v>1</v>
      </c>
      <c r="G34" s="1">
        <v>111966</v>
      </c>
      <c r="H34" s="7" t="s">
        <v>67</v>
      </c>
      <c r="I34" s="3" t="s">
        <v>24</v>
      </c>
      <c r="J34" s="5" t="s">
        <v>19</v>
      </c>
      <c r="K34" s="5" t="s">
        <v>17</v>
      </c>
      <c r="L34" s="3" t="s">
        <v>37</v>
      </c>
      <c r="M34" s="3" t="s">
        <v>25</v>
      </c>
    </row>
    <row r="35" spans="1:13" s="6" customFormat="1" ht="182.25" customHeight="1" x14ac:dyDescent="0.25">
      <c r="A35" s="21">
        <v>32</v>
      </c>
      <c r="B35" s="2" t="s">
        <v>20</v>
      </c>
      <c r="C35" s="23" t="s">
        <v>61</v>
      </c>
      <c r="D35" s="41" t="s">
        <v>136</v>
      </c>
      <c r="E35" s="14">
        <v>4</v>
      </c>
      <c r="F35" s="14">
        <v>1</v>
      </c>
      <c r="G35" s="1">
        <v>68707</v>
      </c>
      <c r="H35" s="7" t="s">
        <v>132</v>
      </c>
      <c r="I35" s="3" t="s">
        <v>24</v>
      </c>
      <c r="J35" s="5" t="s">
        <v>16</v>
      </c>
      <c r="K35" s="5" t="s">
        <v>17</v>
      </c>
      <c r="L35" s="3" t="s">
        <v>108</v>
      </c>
      <c r="M35" s="3" t="s">
        <v>25</v>
      </c>
    </row>
    <row r="36" spans="1:13" s="6" customFormat="1" ht="182.25" customHeight="1" x14ac:dyDescent="0.25">
      <c r="A36" s="21">
        <v>33</v>
      </c>
      <c r="B36" s="2" t="s">
        <v>20</v>
      </c>
      <c r="C36" s="23" t="s">
        <v>61</v>
      </c>
      <c r="D36" s="22" t="s">
        <v>156</v>
      </c>
      <c r="E36" s="14">
        <v>4</v>
      </c>
      <c r="F36" s="14">
        <v>1</v>
      </c>
      <c r="G36" s="1">
        <v>73258</v>
      </c>
      <c r="H36" s="7" t="s">
        <v>157</v>
      </c>
      <c r="I36" s="3" t="s">
        <v>24</v>
      </c>
      <c r="J36" s="5" t="s">
        <v>19</v>
      </c>
      <c r="K36" s="5" t="s">
        <v>17</v>
      </c>
      <c r="L36" s="3" t="s">
        <v>142</v>
      </c>
      <c r="M36" s="3" t="s">
        <v>25</v>
      </c>
    </row>
    <row r="37" spans="1:13" s="6" customFormat="1" ht="182.25" customHeight="1" x14ac:dyDescent="0.25">
      <c r="A37" s="21">
        <v>34</v>
      </c>
      <c r="B37" s="2" t="s">
        <v>20</v>
      </c>
      <c r="C37" s="8" t="s">
        <v>68</v>
      </c>
      <c r="D37" s="22" t="s">
        <v>110</v>
      </c>
      <c r="E37" s="26">
        <v>24280</v>
      </c>
      <c r="F37" s="14">
        <v>1</v>
      </c>
      <c r="G37" s="1">
        <v>100452.43</v>
      </c>
      <c r="H37" s="7" t="s">
        <v>131</v>
      </c>
      <c r="I37" s="3" t="s">
        <v>24</v>
      </c>
      <c r="J37" s="5" t="s">
        <v>16</v>
      </c>
      <c r="K37" s="5" t="s">
        <v>40</v>
      </c>
      <c r="L37" s="3"/>
      <c r="M37" s="3" t="s">
        <v>25</v>
      </c>
    </row>
    <row r="38" spans="1:13" s="6" customFormat="1" ht="182.25" customHeight="1" x14ac:dyDescent="0.25">
      <c r="A38" s="21">
        <v>35</v>
      </c>
      <c r="B38" s="2" t="s">
        <v>20</v>
      </c>
      <c r="C38" s="8" t="s">
        <v>68</v>
      </c>
      <c r="D38" s="3" t="s">
        <v>69</v>
      </c>
      <c r="E38" s="4">
        <v>6</v>
      </c>
      <c r="F38" s="5">
        <v>3</v>
      </c>
      <c r="G38" s="1">
        <v>93488</v>
      </c>
      <c r="H38" s="7" t="s">
        <v>70</v>
      </c>
      <c r="I38" s="3" t="s">
        <v>24</v>
      </c>
      <c r="J38" s="5" t="s">
        <v>19</v>
      </c>
      <c r="K38" s="5" t="s">
        <v>17</v>
      </c>
      <c r="L38" s="3" t="s">
        <v>31</v>
      </c>
      <c r="M38" s="3" t="s">
        <v>25</v>
      </c>
    </row>
    <row r="39" spans="1:13" s="6" customFormat="1" ht="298.7" customHeight="1" x14ac:dyDescent="0.25">
      <c r="A39" s="21">
        <v>36</v>
      </c>
      <c r="B39" s="2" t="s">
        <v>20</v>
      </c>
      <c r="C39" s="8" t="s">
        <v>71</v>
      </c>
      <c r="D39" s="22" t="s">
        <v>41</v>
      </c>
      <c r="E39" s="14">
        <v>5</v>
      </c>
      <c r="F39" s="14">
        <v>3</v>
      </c>
      <c r="G39" s="1">
        <v>89862</v>
      </c>
      <c r="H39" s="7" t="s">
        <v>72</v>
      </c>
      <c r="I39" s="3" t="s">
        <v>24</v>
      </c>
      <c r="J39" s="5" t="s">
        <v>19</v>
      </c>
      <c r="K39" s="5" t="s">
        <v>17</v>
      </c>
      <c r="L39" s="3"/>
      <c r="M39" s="3" t="s">
        <v>25</v>
      </c>
    </row>
    <row r="40" spans="1:13" s="6" customFormat="1" ht="114.6" customHeight="1" x14ac:dyDescent="0.25">
      <c r="A40" s="21">
        <v>37</v>
      </c>
      <c r="B40" s="2" t="s">
        <v>20</v>
      </c>
      <c r="C40" s="8" t="s">
        <v>71</v>
      </c>
      <c r="D40" s="22" t="s">
        <v>38</v>
      </c>
      <c r="E40" s="14">
        <v>5</v>
      </c>
      <c r="F40" s="14">
        <v>1</v>
      </c>
      <c r="G40" s="1">
        <v>103381</v>
      </c>
      <c r="H40" s="7" t="s">
        <v>73</v>
      </c>
      <c r="I40" s="3" t="s">
        <v>24</v>
      </c>
      <c r="J40" s="5" t="s">
        <v>19</v>
      </c>
      <c r="K40" s="5" t="s">
        <v>17</v>
      </c>
      <c r="L40" s="3"/>
      <c r="M40" s="3" t="s">
        <v>25</v>
      </c>
    </row>
    <row r="41" spans="1:13" s="6" customFormat="1" ht="114.6" customHeight="1" x14ac:dyDescent="0.25">
      <c r="A41" s="21">
        <v>38</v>
      </c>
      <c r="B41" s="2" t="s">
        <v>20</v>
      </c>
      <c r="C41" s="8" t="s">
        <v>71</v>
      </c>
      <c r="D41" s="22" t="s">
        <v>50</v>
      </c>
      <c r="E41" s="14">
        <v>4</v>
      </c>
      <c r="F41" s="14">
        <v>1</v>
      </c>
      <c r="G41" s="1">
        <v>92754</v>
      </c>
      <c r="H41" s="7" t="s">
        <v>51</v>
      </c>
      <c r="I41" s="3" t="s">
        <v>24</v>
      </c>
      <c r="J41" s="5" t="s">
        <v>19</v>
      </c>
      <c r="K41" s="5" t="s">
        <v>17</v>
      </c>
      <c r="L41" s="3" t="s">
        <v>37</v>
      </c>
      <c r="M41" s="3" t="s">
        <v>25</v>
      </c>
    </row>
    <row r="42" spans="1:13" s="6" customFormat="1" ht="210.95" customHeight="1" x14ac:dyDescent="0.25">
      <c r="A42" s="21">
        <v>39</v>
      </c>
      <c r="B42" s="2" t="s">
        <v>20</v>
      </c>
      <c r="C42" s="8" t="s">
        <v>74</v>
      </c>
      <c r="D42" s="22" t="s">
        <v>75</v>
      </c>
      <c r="E42" s="14">
        <v>5</v>
      </c>
      <c r="F42" s="14">
        <v>1</v>
      </c>
      <c r="G42" s="1">
        <v>95497</v>
      </c>
      <c r="H42" s="7" t="s">
        <v>76</v>
      </c>
      <c r="I42" s="3" t="s">
        <v>24</v>
      </c>
      <c r="J42" s="5" t="s">
        <v>19</v>
      </c>
      <c r="K42" s="5" t="s">
        <v>17</v>
      </c>
      <c r="L42" s="3" t="s">
        <v>37</v>
      </c>
      <c r="M42" s="3" t="s">
        <v>25</v>
      </c>
    </row>
    <row r="43" spans="1:13" s="6" customFormat="1" ht="186.75" customHeight="1" x14ac:dyDescent="0.25">
      <c r="A43" s="21">
        <v>40</v>
      </c>
      <c r="B43" s="2" t="s">
        <v>20</v>
      </c>
      <c r="C43" s="8" t="s">
        <v>74</v>
      </c>
      <c r="D43" s="22" t="s">
        <v>64</v>
      </c>
      <c r="E43" s="14">
        <v>5</v>
      </c>
      <c r="F43" s="14">
        <v>1</v>
      </c>
      <c r="G43" s="1">
        <v>84769</v>
      </c>
      <c r="H43" s="7" t="s">
        <v>141</v>
      </c>
      <c r="I43" s="3" t="s">
        <v>24</v>
      </c>
      <c r="J43" s="5" t="s">
        <v>19</v>
      </c>
      <c r="K43" s="5" t="s">
        <v>17</v>
      </c>
      <c r="L43" s="3" t="s">
        <v>142</v>
      </c>
      <c r="M43" s="3" t="s">
        <v>25</v>
      </c>
    </row>
    <row r="44" spans="1:13" s="6" customFormat="1" ht="235.5" customHeight="1" x14ac:dyDescent="0.25">
      <c r="A44" s="21">
        <v>42</v>
      </c>
      <c r="B44" s="2" t="s">
        <v>20</v>
      </c>
      <c r="C44" s="8" t="s">
        <v>77</v>
      </c>
      <c r="D44" s="22" t="s">
        <v>125</v>
      </c>
      <c r="E44" s="14">
        <v>5</v>
      </c>
      <c r="F44" s="14">
        <v>1</v>
      </c>
      <c r="G44" s="1">
        <v>86405.42190466875</v>
      </c>
      <c r="H44" s="7" t="s">
        <v>199</v>
      </c>
      <c r="I44" s="3"/>
      <c r="J44" s="5" t="s">
        <v>19</v>
      </c>
      <c r="K44" s="5" t="s">
        <v>17</v>
      </c>
      <c r="L44" s="3"/>
      <c r="M44" s="3" t="s">
        <v>25</v>
      </c>
    </row>
    <row r="45" spans="1:13" s="6" customFormat="1" ht="140.65" customHeight="1" x14ac:dyDescent="0.25">
      <c r="A45" s="21">
        <v>45</v>
      </c>
      <c r="B45" s="2" t="s">
        <v>20</v>
      </c>
      <c r="C45" s="8" t="s">
        <v>79</v>
      </c>
      <c r="D45" s="22" t="s">
        <v>35</v>
      </c>
      <c r="E45" s="9">
        <v>5</v>
      </c>
      <c r="F45" s="9">
        <v>1</v>
      </c>
      <c r="G45" s="1">
        <v>79524</v>
      </c>
      <c r="H45" s="7" t="s">
        <v>80</v>
      </c>
      <c r="I45" s="3" t="s">
        <v>24</v>
      </c>
      <c r="J45" s="5" t="s">
        <v>19</v>
      </c>
      <c r="K45" s="5" t="s">
        <v>17</v>
      </c>
      <c r="L45" s="3" t="s">
        <v>37</v>
      </c>
      <c r="M45" s="3" t="s">
        <v>25</v>
      </c>
    </row>
    <row r="46" spans="1:13" s="6" customFormat="1" ht="140.85" customHeight="1" x14ac:dyDescent="0.25">
      <c r="A46" s="21">
        <v>46</v>
      </c>
      <c r="B46" s="2" t="s">
        <v>20</v>
      </c>
      <c r="C46" s="8" t="s">
        <v>79</v>
      </c>
      <c r="D46" s="22" t="s">
        <v>35</v>
      </c>
      <c r="E46" s="9">
        <v>4</v>
      </c>
      <c r="F46" s="9">
        <v>1</v>
      </c>
      <c r="G46" s="1">
        <v>68707</v>
      </c>
      <c r="H46" s="7" t="s">
        <v>80</v>
      </c>
      <c r="I46" s="3" t="s">
        <v>24</v>
      </c>
      <c r="J46" s="5" t="s">
        <v>19</v>
      </c>
      <c r="K46" s="5" t="s">
        <v>17</v>
      </c>
      <c r="L46" s="3" t="s">
        <v>37</v>
      </c>
      <c r="M46" s="3" t="s">
        <v>25</v>
      </c>
    </row>
    <row r="47" spans="1:13" s="6" customFormat="1" ht="140.85" customHeight="1" x14ac:dyDescent="0.25">
      <c r="A47" s="21">
        <v>47</v>
      </c>
      <c r="B47" s="2" t="s">
        <v>20</v>
      </c>
      <c r="C47" s="8" t="s">
        <v>79</v>
      </c>
      <c r="D47" s="22" t="s">
        <v>55</v>
      </c>
      <c r="E47" s="14">
        <v>5</v>
      </c>
      <c r="F47" s="14">
        <v>2</v>
      </c>
      <c r="G47" s="1">
        <v>79524</v>
      </c>
      <c r="H47" s="7" t="s">
        <v>56</v>
      </c>
      <c r="I47" s="3" t="s">
        <v>24</v>
      </c>
      <c r="J47" s="5" t="s">
        <v>19</v>
      </c>
      <c r="K47" s="5" t="s">
        <v>17</v>
      </c>
      <c r="L47" s="3" t="s">
        <v>31</v>
      </c>
      <c r="M47" s="3" t="s">
        <v>25</v>
      </c>
    </row>
    <row r="48" spans="1:13" s="6" customFormat="1" ht="115.5" customHeight="1" x14ac:dyDescent="0.25">
      <c r="A48" s="21">
        <v>48</v>
      </c>
      <c r="B48" s="2" t="s">
        <v>20</v>
      </c>
      <c r="C48" s="8" t="s">
        <v>107</v>
      </c>
      <c r="D48" s="22" t="s">
        <v>115</v>
      </c>
      <c r="E48" s="14">
        <v>4</v>
      </c>
      <c r="F48" s="14">
        <v>1</v>
      </c>
      <c r="G48" s="1">
        <v>79601</v>
      </c>
      <c r="H48" s="7" t="s">
        <v>117</v>
      </c>
      <c r="I48" s="3" t="s">
        <v>24</v>
      </c>
      <c r="J48" s="5" t="s">
        <v>19</v>
      </c>
      <c r="K48" s="5" t="s">
        <v>40</v>
      </c>
      <c r="L48" s="3"/>
      <c r="M48" s="3" t="s">
        <v>25</v>
      </c>
    </row>
    <row r="49" spans="1:13" s="27" customFormat="1" ht="87.95" customHeight="1" x14ac:dyDescent="0.25">
      <c r="A49" s="21">
        <v>49</v>
      </c>
      <c r="B49" s="2" t="s">
        <v>20</v>
      </c>
      <c r="C49" s="8" t="s">
        <v>107</v>
      </c>
      <c r="D49" s="22" t="s">
        <v>115</v>
      </c>
      <c r="E49" s="14">
        <v>5</v>
      </c>
      <c r="F49" s="14">
        <v>1</v>
      </c>
      <c r="G49" s="1">
        <v>80461.237999999998</v>
      </c>
      <c r="H49" s="7" t="s">
        <v>117</v>
      </c>
      <c r="I49" s="3" t="s">
        <v>24</v>
      </c>
      <c r="J49" s="5" t="s">
        <v>19</v>
      </c>
      <c r="K49" s="5" t="s">
        <v>17</v>
      </c>
      <c r="L49" s="3"/>
      <c r="M49" s="3" t="s">
        <v>25</v>
      </c>
    </row>
    <row r="50" spans="1:13" s="6" customFormat="1" ht="87.95" customHeight="1" x14ac:dyDescent="0.25">
      <c r="A50" s="21">
        <v>50</v>
      </c>
      <c r="B50" s="2" t="s">
        <v>20</v>
      </c>
      <c r="C50" s="8" t="s">
        <v>107</v>
      </c>
      <c r="D50" s="22" t="s">
        <v>116</v>
      </c>
      <c r="E50" s="14">
        <v>4</v>
      </c>
      <c r="F50" s="14">
        <v>1</v>
      </c>
      <c r="G50" s="1">
        <v>77914</v>
      </c>
      <c r="H50" s="7" t="s">
        <v>118</v>
      </c>
      <c r="I50" s="3" t="s">
        <v>24</v>
      </c>
      <c r="J50" s="5" t="s">
        <v>19</v>
      </c>
      <c r="K50" s="5" t="s">
        <v>17</v>
      </c>
      <c r="L50" s="3"/>
      <c r="M50" s="3" t="s">
        <v>25</v>
      </c>
    </row>
    <row r="51" spans="1:13" s="6" customFormat="1" ht="90" customHeight="1" x14ac:dyDescent="0.25">
      <c r="A51" s="43">
        <v>54</v>
      </c>
      <c r="B51" s="2" t="s">
        <v>82</v>
      </c>
      <c r="C51" s="8" t="s">
        <v>83</v>
      </c>
      <c r="D51" s="8" t="s">
        <v>84</v>
      </c>
      <c r="E51" s="9">
        <v>4</v>
      </c>
      <c r="F51" s="9">
        <v>2</v>
      </c>
      <c r="G51" s="1">
        <v>89133.536471438158</v>
      </c>
      <c r="H51" s="7" t="s">
        <v>85</v>
      </c>
      <c r="I51" s="3" t="s">
        <v>24</v>
      </c>
      <c r="J51" s="5" t="s">
        <v>19</v>
      </c>
      <c r="K51" s="5" t="s">
        <v>40</v>
      </c>
      <c r="L51" s="3" t="s">
        <v>86</v>
      </c>
      <c r="M51" s="3" t="s">
        <v>25</v>
      </c>
    </row>
    <row r="52" spans="1:13" s="6" customFormat="1" ht="90" customHeight="1" x14ac:dyDescent="0.25">
      <c r="A52" s="21">
        <v>55</v>
      </c>
      <c r="B52" s="11" t="s">
        <v>82</v>
      </c>
      <c r="C52" s="8" t="s">
        <v>87</v>
      </c>
      <c r="D52" s="12" t="s">
        <v>88</v>
      </c>
      <c r="E52" s="13">
        <v>4</v>
      </c>
      <c r="F52" s="9">
        <v>3</v>
      </c>
      <c r="G52" s="1">
        <v>89133.536471438187</v>
      </c>
      <c r="H52" s="7" t="s">
        <v>89</v>
      </c>
      <c r="I52" s="3" t="s">
        <v>24</v>
      </c>
      <c r="J52" s="5" t="s">
        <v>19</v>
      </c>
      <c r="K52" s="5" t="s">
        <v>17</v>
      </c>
      <c r="L52" s="3" t="s">
        <v>31</v>
      </c>
      <c r="M52" s="3" t="s">
        <v>25</v>
      </c>
    </row>
    <row r="53" spans="1:13" s="6" customFormat="1" ht="139.35" customHeight="1" x14ac:dyDescent="0.25">
      <c r="A53" s="21">
        <v>56</v>
      </c>
      <c r="B53" s="11" t="s">
        <v>82</v>
      </c>
      <c r="C53" s="8" t="s">
        <v>130</v>
      </c>
      <c r="D53" s="12" t="s">
        <v>91</v>
      </c>
      <c r="E53" s="13">
        <v>2</v>
      </c>
      <c r="F53" s="9">
        <v>1</v>
      </c>
      <c r="G53" s="1">
        <v>70130.929558067801</v>
      </c>
      <c r="H53" s="7" t="s">
        <v>92</v>
      </c>
      <c r="I53" s="3" t="s">
        <v>24</v>
      </c>
      <c r="J53" s="5" t="s">
        <v>19</v>
      </c>
      <c r="K53" s="5" t="s">
        <v>40</v>
      </c>
      <c r="L53" s="3" t="s">
        <v>86</v>
      </c>
      <c r="M53" s="3" t="s">
        <v>25</v>
      </c>
    </row>
    <row r="54" spans="1:13" s="6" customFormat="1" ht="171.75" customHeight="1" x14ac:dyDescent="0.25">
      <c r="A54" s="43">
        <v>58</v>
      </c>
      <c r="B54" s="11" t="s">
        <v>82</v>
      </c>
      <c r="C54" s="8" t="s">
        <v>90</v>
      </c>
      <c r="D54" s="12" t="s">
        <v>91</v>
      </c>
      <c r="E54" s="13">
        <v>2</v>
      </c>
      <c r="F54" s="9">
        <v>1</v>
      </c>
      <c r="G54" s="1">
        <v>70130.929558067801</v>
      </c>
      <c r="H54" s="7" t="s">
        <v>92</v>
      </c>
      <c r="I54" s="3" t="s">
        <v>24</v>
      </c>
      <c r="J54" s="5" t="s">
        <v>19</v>
      </c>
      <c r="K54" s="5" t="s">
        <v>40</v>
      </c>
      <c r="L54" s="3" t="s">
        <v>86</v>
      </c>
      <c r="M54" s="3" t="s">
        <v>25</v>
      </c>
    </row>
    <row r="55" spans="1:13" s="6" customFormat="1" ht="135.75" customHeight="1" x14ac:dyDescent="0.25">
      <c r="A55" s="21">
        <v>59</v>
      </c>
      <c r="B55" s="11" t="s">
        <v>82</v>
      </c>
      <c r="C55" s="8" t="s">
        <v>90</v>
      </c>
      <c r="D55" s="12" t="s">
        <v>91</v>
      </c>
      <c r="E55" s="13">
        <v>2</v>
      </c>
      <c r="F55" s="9">
        <v>1</v>
      </c>
      <c r="G55" s="1">
        <v>70130.929558067801</v>
      </c>
      <c r="H55" s="7" t="s">
        <v>92</v>
      </c>
      <c r="I55" s="3" t="s">
        <v>24</v>
      </c>
      <c r="J55" s="5" t="s">
        <v>19</v>
      </c>
      <c r="K55" s="5" t="s">
        <v>17</v>
      </c>
      <c r="L55" s="3" t="s">
        <v>86</v>
      </c>
      <c r="M55" s="3" t="s">
        <v>25</v>
      </c>
    </row>
    <row r="56" spans="1:13" s="6" customFormat="1" ht="105.6" customHeight="1" x14ac:dyDescent="0.25">
      <c r="A56" s="21">
        <v>61</v>
      </c>
      <c r="B56" s="11" t="s">
        <v>82</v>
      </c>
      <c r="C56" s="8" t="s">
        <v>119</v>
      </c>
      <c r="D56" s="22" t="s">
        <v>18</v>
      </c>
      <c r="E56" s="13">
        <v>12150</v>
      </c>
      <c r="F56" s="9">
        <v>1</v>
      </c>
      <c r="G56" s="1">
        <v>50267.587500000001</v>
      </c>
      <c r="H56" s="7" t="s">
        <v>81</v>
      </c>
      <c r="I56" s="3" t="s">
        <v>24</v>
      </c>
      <c r="J56" s="5" t="s">
        <v>19</v>
      </c>
      <c r="K56" s="5" t="s">
        <v>40</v>
      </c>
      <c r="L56" s="3"/>
      <c r="M56" s="3" t="s">
        <v>25</v>
      </c>
    </row>
    <row r="57" spans="1:13" s="6" customFormat="1" ht="105.6" customHeight="1" x14ac:dyDescent="0.25">
      <c r="A57" s="43">
        <v>62</v>
      </c>
      <c r="B57" s="11" t="s">
        <v>82</v>
      </c>
      <c r="C57" s="8" t="s">
        <v>154</v>
      </c>
      <c r="D57" s="22" t="s">
        <v>155</v>
      </c>
      <c r="E57" s="13">
        <v>3</v>
      </c>
      <c r="F57" s="9">
        <v>1</v>
      </c>
      <c r="G57" s="1">
        <v>76986</v>
      </c>
      <c r="H57" s="7" t="s">
        <v>89</v>
      </c>
      <c r="I57" s="3" t="s">
        <v>24</v>
      </c>
      <c r="J57" s="5" t="s">
        <v>19</v>
      </c>
      <c r="K57" s="5" t="s">
        <v>40</v>
      </c>
      <c r="L57" s="3" t="s">
        <v>86</v>
      </c>
      <c r="M57" s="3" t="s">
        <v>25</v>
      </c>
    </row>
    <row r="58" spans="1:13" s="6" customFormat="1" ht="110.1" customHeight="1" x14ac:dyDescent="0.25">
      <c r="A58" s="21">
        <v>65</v>
      </c>
      <c r="B58" s="11" t="s">
        <v>82</v>
      </c>
      <c r="C58" s="8" t="s">
        <v>93</v>
      </c>
      <c r="D58" s="12" t="s">
        <v>38</v>
      </c>
      <c r="E58" s="13">
        <v>5</v>
      </c>
      <c r="F58" s="9">
        <v>3</v>
      </c>
      <c r="G58" s="1">
        <v>109864.35385783004</v>
      </c>
      <c r="H58" s="7" t="s">
        <v>94</v>
      </c>
      <c r="I58" s="3" t="s">
        <v>24</v>
      </c>
      <c r="J58" s="5" t="s">
        <v>19</v>
      </c>
      <c r="K58" s="5" t="s">
        <v>17</v>
      </c>
      <c r="L58" s="3" t="s">
        <v>86</v>
      </c>
      <c r="M58" s="3" t="s">
        <v>25</v>
      </c>
    </row>
    <row r="59" spans="1:13" s="6" customFormat="1" ht="386.85" customHeight="1" x14ac:dyDescent="0.25">
      <c r="A59" s="21">
        <v>69</v>
      </c>
      <c r="B59" s="11" t="s">
        <v>82</v>
      </c>
      <c r="C59" s="8" t="s">
        <v>135</v>
      </c>
      <c r="D59" s="12" t="s">
        <v>38</v>
      </c>
      <c r="E59" s="13">
        <v>4</v>
      </c>
      <c r="F59" s="9">
        <v>1</v>
      </c>
      <c r="G59" s="1">
        <v>94947.228296353307</v>
      </c>
      <c r="H59" s="7" t="s">
        <v>94</v>
      </c>
      <c r="I59" s="3" t="s">
        <v>24</v>
      </c>
      <c r="J59" s="5" t="s">
        <v>19</v>
      </c>
      <c r="K59" s="5" t="s">
        <v>17</v>
      </c>
      <c r="L59" s="3" t="s">
        <v>86</v>
      </c>
      <c r="M59" s="3" t="s">
        <v>25</v>
      </c>
    </row>
    <row r="60" spans="1:13" s="6" customFormat="1" ht="222.95" customHeight="1" x14ac:dyDescent="0.25">
      <c r="A60" s="43">
        <v>70</v>
      </c>
      <c r="B60" s="11" t="s">
        <v>82</v>
      </c>
      <c r="C60" s="8" t="s">
        <v>134</v>
      </c>
      <c r="D60" s="12" t="s">
        <v>22</v>
      </c>
      <c r="E60" s="13">
        <v>3</v>
      </c>
      <c r="F60" s="9">
        <v>1</v>
      </c>
      <c r="G60" s="1">
        <v>79947.028236398299</v>
      </c>
      <c r="H60" s="7" t="s">
        <v>78</v>
      </c>
      <c r="I60" s="3" t="s">
        <v>24</v>
      </c>
      <c r="J60" s="5" t="s">
        <v>19</v>
      </c>
      <c r="K60" s="5" t="s">
        <v>17</v>
      </c>
      <c r="L60" s="3" t="s">
        <v>86</v>
      </c>
      <c r="M60" s="3" t="s">
        <v>25</v>
      </c>
    </row>
    <row r="61" spans="1:13" s="6" customFormat="1" ht="123" customHeight="1" x14ac:dyDescent="0.25">
      <c r="A61" s="43">
        <v>73</v>
      </c>
      <c r="B61" s="11" t="s">
        <v>82</v>
      </c>
      <c r="C61" s="8" t="s">
        <v>95</v>
      </c>
      <c r="D61" s="12" t="s">
        <v>96</v>
      </c>
      <c r="E61" s="13">
        <v>3</v>
      </c>
      <c r="F61" s="9">
        <v>1</v>
      </c>
      <c r="G61" s="1">
        <v>77726.756687994261</v>
      </c>
      <c r="H61" s="7" t="s">
        <v>97</v>
      </c>
      <c r="I61" s="3" t="s">
        <v>24</v>
      </c>
      <c r="J61" s="5" t="s">
        <v>19</v>
      </c>
      <c r="K61" s="5" t="s">
        <v>40</v>
      </c>
      <c r="L61" s="3" t="s">
        <v>31</v>
      </c>
      <c r="M61" s="3" t="s">
        <v>25</v>
      </c>
    </row>
    <row r="62" spans="1:13" s="6" customFormat="1" ht="156.75" customHeight="1" x14ac:dyDescent="0.25">
      <c r="A62" s="43">
        <v>74</v>
      </c>
      <c r="B62" s="11" t="s">
        <v>82</v>
      </c>
      <c r="C62" s="8" t="s">
        <v>95</v>
      </c>
      <c r="D62" s="12" t="s">
        <v>96</v>
      </c>
      <c r="E62" s="13">
        <v>3</v>
      </c>
      <c r="F62" s="9">
        <v>2</v>
      </c>
      <c r="G62" s="1">
        <v>77726.756687994261</v>
      </c>
      <c r="H62" s="7" t="s">
        <v>97</v>
      </c>
      <c r="I62" s="3" t="s">
        <v>24</v>
      </c>
      <c r="J62" s="5" t="s">
        <v>19</v>
      </c>
      <c r="K62" s="5" t="s">
        <v>17</v>
      </c>
      <c r="L62" s="3" t="s">
        <v>31</v>
      </c>
      <c r="M62" s="3" t="s">
        <v>25</v>
      </c>
    </row>
    <row r="63" spans="1:13" s="6" customFormat="1" ht="132.4" customHeight="1" x14ac:dyDescent="0.25">
      <c r="A63" s="43">
        <v>75</v>
      </c>
      <c r="B63" s="11" t="s">
        <v>82</v>
      </c>
      <c r="C63" s="8" t="s">
        <v>95</v>
      </c>
      <c r="D63" s="12" t="s">
        <v>96</v>
      </c>
      <c r="E63" s="13">
        <v>4</v>
      </c>
      <c r="F63" s="9">
        <v>1</v>
      </c>
      <c r="G63" s="1">
        <v>85340.756874887447</v>
      </c>
      <c r="H63" s="7" t="s">
        <v>97</v>
      </c>
      <c r="I63" s="3" t="s">
        <v>24</v>
      </c>
      <c r="J63" s="5" t="s">
        <v>19</v>
      </c>
      <c r="K63" s="5" t="s">
        <v>40</v>
      </c>
      <c r="L63" s="3" t="s">
        <v>31</v>
      </c>
      <c r="M63" s="3" t="s">
        <v>25</v>
      </c>
    </row>
    <row r="64" spans="1:13" s="6" customFormat="1" ht="158.1" customHeight="1" x14ac:dyDescent="0.25">
      <c r="A64" s="43">
        <v>56</v>
      </c>
      <c r="B64" s="2" t="s">
        <v>165</v>
      </c>
      <c r="C64" s="23" t="s">
        <v>166</v>
      </c>
      <c r="D64" s="46" t="s">
        <v>167</v>
      </c>
      <c r="E64" s="9">
        <v>4</v>
      </c>
      <c r="F64" s="9">
        <v>7</v>
      </c>
      <c r="G64" s="45">
        <v>110000</v>
      </c>
      <c r="H64" s="7" t="s">
        <v>168</v>
      </c>
      <c r="I64" s="3" t="s">
        <v>169</v>
      </c>
      <c r="J64" s="5" t="s">
        <v>19</v>
      </c>
      <c r="K64" s="5" t="s">
        <v>17</v>
      </c>
      <c r="L64" s="3"/>
      <c r="M64" s="3" t="s">
        <v>164</v>
      </c>
    </row>
    <row r="65" spans="1:13" s="6" customFormat="1" ht="123" customHeight="1" x14ac:dyDescent="0.25">
      <c r="A65" s="43">
        <v>57</v>
      </c>
      <c r="B65" s="2" t="s">
        <v>165</v>
      </c>
      <c r="C65" s="23" t="s">
        <v>166</v>
      </c>
      <c r="D65" s="46" t="s">
        <v>167</v>
      </c>
      <c r="E65" s="9">
        <v>3</v>
      </c>
      <c r="F65" s="9">
        <v>2</v>
      </c>
      <c r="G65" s="45">
        <v>95276</v>
      </c>
      <c r="H65" s="7" t="s">
        <v>170</v>
      </c>
      <c r="I65" s="3" t="s">
        <v>169</v>
      </c>
      <c r="J65" s="5" t="s">
        <v>19</v>
      </c>
      <c r="K65" s="5" t="s">
        <v>17</v>
      </c>
      <c r="L65" s="3"/>
      <c r="M65" s="3" t="s">
        <v>164</v>
      </c>
    </row>
    <row r="66" spans="1:13" s="6" customFormat="1" ht="161.65" customHeight="1" x14ac:dyDescent="0.25">
      <c r="A66" s="43">
        <v>58</v>
      </c>
      <c r="B66" s="2" t="s">
        <v>165</v>
      </c>
      <c r="C66" s="23" t="s">
        <v>166</v>
      </c>
      <c r="D66" s="46" t="s">
        <v>171</v>
      </c>
      <c r="E66" s="9">
        <v>3</v>
      </c>
      <c r="F66" s="9">
        <v>1</v>
      </c>
      <c r="G66" s="45">
        <v>95276</v>
      </c>
      <c r="H66" s="7" t="s">
        <v>172</v>
      </c>
      <c r="I66" s="3" t="s">
        <v>169</v>
      </c>
      <c r="J66" s="5" t="s">
        <v>19</v>
      </c>
      <c r="K66" s="5" t="s">
        <v>17</v>
      </c>
      <c r="L66" s="3"/>
      <c r="M66" s="3" t="s">
        <v>164</v>
      </c>
    </row>
    <row r="67" spans="1:13" s="6" customFormat="1" ht="270.95" customHeight="1" x14ac:dyDescent="0.25">
      <c r="A67" s="43">
        <v>59</v>
      </c>
      <c r="B67" s="2" t="s">
        <v>173</v>
      </c>
      <c r="C67" s="23" t="s">
        <v>98</v>
      </c>
      <c r="D67" s="46" t="s">
        <v>174</v>
      </c>
      <c r="E67" s="9">
        <v>5</v>
      </c>
      <c r="F67" s="9">
        <v>1</v>
      </c>
      <c r="G67" s="45">
        <v>90000</v>
      </c>
      <c r="H67" s="7" t="s">
        <v>175</v>
      </c>
      <c r="I67" s="3" t="s">
        <v>169</v>
      </c>
      <c r="J67" s="5" t="s">
        <v>19</v>
      </c>
      <c r="K67" s="5" t="s">
        <v>17</v>
      </c>
      <c r="L67" s="3" t="s">
        <v>176</v>
      </c>
      <c r="M67" s="3" t="s">
        <v>177</v>
      </c>
    </row>
    <row r="68" spans="1:13" s="6" customFormat="1" ht="225" customHeight="1" x14ac:dyDescent="0.25">
      <c r="A68" s="43">
        <v>68</v>
      </c>
      <c r="B68" s="2" t="s">
        <v>173</v>
      </c>
      <c r="C68" s="8" t="s">
        <v>178</v>
      </c>
      <c r="D68" s="52" t="s">
        <v>179</v>
      </c>
      <c r="E68" s="9">
        <v>6</v>
      </c>
      <c r="F68" s="9">
        <v>1</v>
      </c>
      <c r="G68" s="45">
        <v>180000</v>
      </c>
      <c r="H68" s="7" t="s">
        <v>180</v>
      </c>
      <c r="I68" s="3" t="s">
        <v>169</v>
      </c>
      <c r="J68" s="5" t="s">
        <v>19</v>
      </c>
      <c r="K68" s="5" t="s">
        <v>40</v>
      </c>
      <c r="L68" s="3" t="s">
        <v>176</v>
      </c>
      <c r="M68" s="3" t="s">
        <v>181</v>
      </c>
    </row>
    <row r="69" spans="1:13" s="27" customFormat="1" ht="168.95" customHeight="1" x14ac:dyDescent="0.25">
      <c r="A69" s="29">
        <v>69</v>
      </c>
      <c r="B69" s="2" t="s">
        <v>173</v>
      </c>
      <c r="C69" s="8" t="s">
        <v>178</v>
      </c>
      <c r="D69" s="52" t="s">
        <v>182</v>
      </c>
      <c r="E69" s="9">
        <v>3</v>
      </c>
      <c r="F69" s="9">
        <v>1</v>
      </c>
      <c r="G69" s="45">
        <v>72000</v>
      </c>
      <c r="H69" s="7" t="s">
        <v>183</v>
      </c>
      <c r="I69" s="3" t="s">
        <v>169</v>
      </c>
      <c r="J69" s="5" t="s">
        <v>19</v>
      </c>
      <c r="K69" s="5" t="s">
        <v>40</v>
      </c>
      <c r="L69" s="3" t="s">
        <v>176</v>
      </c>
      <c r="M69" s="3" t="s">
        <v>181</v>
      </c>
    </row>
    <row r="70" spans="1:13" s="6" customFormat="1" ht="166.5" customHeight="1" x14ac:dyDescent="0.25">
      <c r="A70" s="43">
        <v>72</v>
      </c>
      <c r="B70" s="2" t="s">
        <v>173</v>
      </c>
      <c r="C70" s="8" t="s">
        <v>186</v>
      </c>
      <c r="D70" s="52" t="s">
        <v>184</v>
      </c>
      <c r="E70" s="9">
        <v>6</v>
      </c>
      <c r="F70" s="9">
        <v>2</v>
      </c>
      <c r="G70" s="45">
        <v>132000</v>
      </c>
      <c r="H70" s="7" t="s">
        <v>185</v>
      </c>
      <c r="I70" s="3" t="s">
        <v>169</v>
      </c>
      <c r="J70" s="5" t="s">
        <v>19</v>
      </c>
      <c r="K70" s="5" t="s">
        <v>17</v>
      </c>
      <c r="L70" s="3" t="s">
        <v>176</v>
      </c>
      <c r="M70" s="3" t="s">
        <v>181</v>
      </c>
    </row>
    <row r="71" spans="1:13" s="6" customFormat="1" ht="181.7" customHeight="1" x14ac:dyDescent="0.25">
      <c r="A71" s="29">
        <v>73</v>
      </c>
      <c r="B71" s="5" t="s">
        <v>173</v>
      </c>
      <c r="C71" s="3" t="s">
        <v>187</v>
      </c>
      <c r="D71" s="53" t="s">
        <v>188</v>
      </c>
      <c r="E71" s="42">
        <v>5</v>
      </c>
      <c r="F71" s="21">
        <v>1</v>
      </c>
      <c r="G71" s="45">
        <v>80000</v>
      </c>
      <c r="H71" s="7" t="s">
        <v>189</v>
      </c>
      <c r="I71" s="3" t="s">
        <v>169</v>
      </c>
      <c r="J71" s="5" t="s">
        <v>19</v>
      </c>
      <c r="K71" s="5" t="s">
        <v>17</v>
      </c>
      <c r="L71" s="3" t="s">
        <v>176</v>
      </c>
      <c r="M71" s="3" t="s">
        <v>181</v>
      </c>
    </row>
    <row r="72" spans="1:13" s="6" customFormat="1" ht="20.25" customHeight="1" x14ac:dyDescent="0.25">
      <c r="A72" s="73" t="s">
        <v>111</v>
      </c>
      <c r="B72" s="47"/>
      <c r="C72" s="48"/>
      <c r="D72" s="48"/>
      <c r="E72" s="49"/>
      <c r="F72" s="74">
        <f>SUM(F8:F71)</f>
        <v>95</v>
      </c>
      <c r="G72" s="51"/>
      <c r="H72" s="49"/>
      <c r="I72" s="48"/>
      <c r="J72" s="50"/>
      <c r="K72" s="50"/>
      <c r="L72" s="48"/>
      <c r="M72" s="48"/>
    </row>
    <row r="73" spans="1:13" ht="17.850000000000001" customHeight="1" x14ac:dyDescent="0.25">
      <c r="A73" s="87" t="s">
        <v>112</v>
      </c>
      <c r="B73" s="88"/>
      <c r="C73" s="88"/>
      <c r="D73" s="88"/>
      <c r="E73" s="88"/>
      <c r="F73" s="88"/>
      <c r="G73" s="88"/>
      <c r="H73" s="88"/>
      <c r="I73" s="88"/>
      <c r="J73" s="88"/>
      <c r="K73" s="88"/>
      <c r="L73" s="88"/>
      <c r="M73" s="88"/>
    </row>
    <row r="74" spans="1:13" ht="298.5" customHeight="1" x14ac:dyDescent="0.25">
      <c r="A74" s="43">
        <v>1</v>
      </c>
      <c r="B74" s="5" t="s">
        <v>159</v>
      </c>
      <c r="C74" s="54" t="s">
        <v>190</v>
      </c>
      <c r="D74" s="38" t="s">
        <v>191</v>
      </c>
      <c r="E74" s="55">
        <v>38900</v>
      </c>
      <c r="F74" s="56">
        <v>1</v>
      </c>
      <c r="G74" s="57">
        <f>E74*1.2*2.6</f>
        <v>121368</v>
      </c>
      <c r="H74" s="38" t="s">
        <v>205</v>
      </c>
      <c r="I74" s="38" t="s">
        <v>192</v>
      </c>
      <c r="J74" s="38" t="s">
        <v>16</v>
      </c>
      <c r="K74" s="5" t="s">
        <v>40</v>
      </c>
      <c r="L74" s="6"/>
      <c r="M74" s="3" t="s">
        <v>164</v>
      </c>
    </row>
    <row r="75" spans="1:13" ht="409.5" x14ac:dyDescent="0.25">
      <c r="A75" s="29">
        <v>1</v>
      </c>
      <c r="B75" s="2" t="s">
        <v>20</v>
      </c>
      <c r="C75" s="3" t="s">
        <v>144</v>
      </c>
      <c r="D75" s="3" t="s">
        <v>145</v>
      </c>
      <c r="E75" s="4">
        <v>28900</v>
      </c>
      <c r="F75" s="5">
        <v>2</v>
      </c>
      <c r="G75" s="1">
        <v>125178</v>
      </c>
      <c r="H75" s="44" t="s">
        <v>203</v>
      </c>
      <c r="I75" s="3" t="s">
        <v>152</v>
      </c>
      <c r="J75" s="5" t="s">
        <v>19</v>
      </c>
      <c r="K75" s="5" t="s">
        <v>40</v>
      </c>
      <c r="L75" s="3"/>
      <c r="M75" s="3" t="s">
        <v>25</v>
      </c>
    </row>
    <row r="76" spans="1:13" ht="409.5" x14ac:dyDescent="0.25">
      <c r="A76" s="29">
        <v>2</v>
      </c>
      <c r="B76" s="2" t="s">
        <v>20</v>
      </c>
      <c r="C76" s="3" t="s">
        <v>144</v>
      </c>
      <c r="D76" s="3" t="s">
        <v>137</v>
      </c>
      <c r="E76" s="4">
        <v>29200</v>
      </c>
      <c r="F76" s="5">
        <v>1</v>
      </c>
      <c r="G76" s="1">
        <v>125640</v>
      </c>
      <c r="H76" s="44" t="s">
        <v>204</v>
      </c>
      <c r="I76" s="3" t="s">
        <v>153</v>
      </c>
      <c r="J76" s="5" t="s">
        <v>19</v>
      </c>
      <c r="K76" s="5" t="s">
        <v>40</v>
      </c>
      <c r="L76" s="3"/>
      <c r="M76" s="3" t="s">
        <v>25</v>
      </c>
    </row>
    <row r="77" spans="1:13" ht="235.5" customHeight="1" x14ac:dyDescent="0.25">
      <c r="A77" s="21">
        <v>3</v>
      </c>
      <c r="B77" s="2" t="s">
        <v>20</v>
      </c>
      <c r="C77" s="3" t="s">
        <v>34</v>
      </c>
      <c r="D77" s="3" t="s">
        <v>146</v>
      </c>
      <c r="E77" s="4">
        <v>28850</v>
      </c>
      <c r="F77" s="5">
        <v>1</v>
      </c>
      <c r="G77" s="1">
        <v>125178</v>
      </c>
      <c r="H77" s="7" t="s">
        <v>147</v>
      </c>
      <c r="I77" s="3" t="s">
        <v>150</v>
      </c>
      <c r="J77" s="5" t="s">
        <v>16</v>
      </c>
      <c r="K77" s="5" t="s">
        <v>40</v>
      </c>
      <c r="L77" s="3"/>
      <c r="M77" s="3" t="s">
        <v>25</v>
      </c>
    </row>
    <row r="78" spans="1:13" ht="356.25" customHeight="1" x14ac:dyDescent="0.25">
      <c r="A78" s="29">
        <v>4</v>
      </c>
      <c r="B78" s="2" t="s">
        <v>20</v>
      </c>
      <c r="C78" s="3" t="s">
        <v>148</v>
      </c>
      <c r="D78" s="3" t="s">
        <v>149</v>
      </c>
      <c r="E78" s="4">
        <v>45800</v>
      </c>
      <c r="F78" s="4">
        <v>1</v>
      </c>
      <c r="G78" s="1">
        <v>180258</v>
      </c>
      <c r="H78" s="7" t="s">
        <v>200</v>
      </c>
      <c r="I78" s="3" t="s">
        <v>151</v>
      </c>
      <c r="J78" s="5" t="s">
        <v>16</v>
      </c>
      <c r="K78" s="5" t="s">
        <v>40</v>
      </c>
      <c r="L78" s="3"/>
      <c r="M78" s="3" t="s">
        <v>25</v>
      </c>
    </row>
    <row r="79" spans="1:13" ht="216" x14ac:dyDescent="0.25">
      <c r="A79" s="29">
        <v>8</v>
      </c>
      <c r="B79" s="2" t="s">
        <v>20</v>
      </c>
      <c r="C79" s="3" t="s">
        <v>121</v>
      </c>
      <c r="D79" s="3" t="s">
        <v>133</v>
      </c>
      <c r="E79" s="42">
        <v>33700</v>
      </c>
      <c r="F79" s="21">
        <v>1</v>
      </c>
      <c r="G79" s="21">
        <v>111540</v>
      </c>
      <c r="H79" s="3" t="s">
        <v>201</v>
      </c>
      <c r="I79" s="28" t="s">
        <v>104</v>
      </c>
      <c r="J79" s="5" t="s">
        <v>16</v>
      </c>
      <c r="K79" s="5" t="s">
        <v>17</v>
      </c>
      <c r="L79" s="3"/>
      <c r="M79" s="35" t="s">
        <v>25</v>
      </c>
    </row>
    <row r="80" spans="1:13" ht="270" x14ac:dyDescent="0.25">
      <c r="A80" s="29">
        <v>9</v>
      </c>
      <c r="B80" s="5" t="s">
        <v>82</v>
      </c>
      <c r="C80" s="3" t="s">
        <v>139</v>
      </c>
      <c r="D80" s="3" t="s">
        <v>143</v>
      </c>
      <c r="E80" s="42">
        <v>46500</v>
      </c>
      <c r="F80" s="21">
        <v>1</v>
      </c>
      <c r="G80" s="42">
        <v>180257</v>
      </c>
      <c r="H80" s="3" t="s">
        <v>202</v>
      </c>
      <c r="I80" s="28" t="s">
        <v>140</v>
      </c>
      <c r="J80" s="5" t="s">
        <v>16</v>
      </c>
      <c r="K80" s="5" t="s">
        <v>17</v>
      </c>
      <c r="L80" s="3"/>
      <c r="M80" s="35" t="s">
        <v>25</v>
      </c>
    </row>
    <row r="81" spans="1:13" ht="162" x14ac:dyDescent="0.25">
      <c r="A81" s="21">
        <v>11</v>
      </c>
      <c r="B81" s="33" t="s">
        <v>82</v>
      </c>
      <c r="C81" s="34" t="s">
        <v>102</v>
      </c>
      <c r="D81" s="35" t="s">
        <v>101</v>
      </c>
      <c r="E81" s="36">
        <v>28850</v>
      </c>
      <c r="F81" s="33">
        <v>1</v>
      </c>
      <c r="G81" s="37">
        <v>125178</v>
      </c>
      <c r="H81" s="38" t="s">
        <v>103</v>
      </c>
      <c r="I81" s="35" t="s">
        <v>104</v>
      </c>
      <c r="J81" s="33" t="s">
        <v>16</v>
      </c>
      <c r="K81" s="33" t="s">
        <v>40</v>
      </c>
      <c r="L81" s="33"/>
      <c r="M81" s="35" t="s">
        <v>25</v>
      </c>
    </row>
    <row r="82" spans="1:13" ht="198" customHeight="1" x14ac:dyDescent="0.25">
      <c r="A82" s="43">
        <v>7</v>
      </c>
      <c r="B82" s="5" t="s">
        <v>173</v>
      </c>
      <c r="C82" s="3" t="s">
        <v>100</v>
      </c>
      <c r="D82" s="53" t="s">
        <v>99</v>
      </c>
      <c r="E82" s="42">
        <v>48000</v>
      </c>
      <c r="F82" s="21">
        <v>1</v>
      </c>
      <c r="G82" s="45">
        <v>185000</v>
      </c>
      <c r="H82" s="7" t="s">
        <v>193</v>
      </c>
      <c r="I82" s="3" t="s">
        <v>194</v>
      </c>
      <c r="J82" s="5" t="s">
        <v>16</v>
      </c>
      <c r="K82" s="5" t="s">
        <v>17</v>
      </c>
      <c r="L82" s="3"/>
      <c r="M82" s="3" t="s">
        <v>195</v>
      </c>
    </row>
    <row r="83" spans="1:13" ht="245.25" customHeight="1" x14ac:dyDescent="0.25">
      <c r="A83" s="43">
        <v>8</v>
      </c>
      <c r="B83" s="58" t="s">
        <v>165</v>
      </c>
      <c r="C83" s="59" t="s">
        <v>166</v>
      </c>
      <c r="D83" s="60" t="s">
        <v>208</v>
      </c>
      <c r="E83" s="61">
        <v>50000</v>
      </c>
      <c r="F83" s="29">
        <v>1</v>
      </c>
      <c r="G83" s="62">
        <f>E83*1.27*2.6</f>
        <v>165100</v>
      </c>
      <c r="H83" s="38" t="s">
        <v>209</v>
      </c>
      <c r="I83" s="35" t="s">
        <v>210</v>
      </c>
      <c r="J83" s="5" t="s">
        <v>16</v>
      </c>
      <c r="K83" s="5" t="s">
        <v>17</v>
      </c>
      <c r="L83" s="35"/>
      <c r="M83" s="3" t="s">
        <v>164</v>
      </c>
    </row>
    <row r="84" spans="1:13" ht="291" customHeight="1" x14ac:dyDescent="0.25">
      <c r="A84" s="43">
        <v>9</v>
      </c>
      <c r="B84" s="58" t="s">
        <v>165</v>
      </c>
      <c r="C84" s="59" t="s">
        <v>166</v>
      </c>
      <c r="D84" s="60" t="s">
        <v>146</v>
      </c>
      <c r="E84" s="61">
        <v>32300</v>
      </c>
      <c r="F84" s="29">
        <v>2</v>
      </c>
      <c r="G84" s="62">
        <f>E84*1.27*2.6*1.3</f>
        <v>138650.98000000001</v>
      </c>
      <c r="H84" s="38" t="s">
        <v>196</v>
      </c>
      <c r="I84" s="63" t="s">
        <v>197</v>
      </c>
      <c r="J84" s="33" t="s">
        <v>16</v>
      </c>
      <c r="K84" s="33" t="s">
        <v>17</v>
      </c>
      <c r="L84" s="35"/>
      <c r="M84" s="3" t="s">
        <v>164</v>
      </c>
    </row>
    <row r="85" spans="1:13" ht="18" customHeight="1" x14ac:dyDescent="0.25">
      <c r="A85" s="79" t="s">
        <v>113</v>
      </c>
      <c r="B85" s="80"/>
      <c r="C85" s="80"/>
      <c r="D85" s="80"/>
      <c r="E85" s="81"/>
      <c r="F85" s="64">
        <f>SUM(F74:F84)</f>
        <v>13</v>
      </c>
      <c r="G85" s="64"/>
      <c r="H85" s="65"/>
      <c r="I85" s="66"/>
      <c r="J85" s="64"/>
      <c r="K85" s="64"/>
      <c r="L85" s="66"/>
      <c r="M85" s="67"/>
    </row>
    <row r="86" spans="1:13" x14ac:dyDescent="0.25">
      <c r="A86" s="82" t="s">
        <v>114</v>
      </c>
      <c r="B86" s="83"/>
      <c r="C86" s="83"/>
      <c r="D86" s="83"/>
      <c r="E86" s="84"/>
      <c r="F86" s="68">
        <f>SUM(F85+F72)</f>
        <v>108</v>
      </c>
      <c r="G86" s="69"/>
      <c r="H86" s="70"/>
      <c r="I86" s="70"/>
      <c r="J86" s="69"/>
      <c r="K86" s="69"/>
      <c r="L86" s="71"/>
      <c r="M86" s="71"/>
    </row>
    <row r="91" spans="1:13" x14ac:dyDescent="0.25">
      <c r="A91" s="75" t="s">
        <v>105</v>
      </c>
      <c r="B91" s="75"/>
      <c r="C91" s="75"/>
      <c r="D91" s="75"/>
      <c r="I91" s="18"/>
      <c r="K91" s="15"/>
    </row>
    <row r="92" spans="1:13" x14ac:dyDescent="0.25">
      <c r="A92" s="75" t="s">
        <v>106</v>
      </c>
      <c r="B92" s="75"/>
      <c r="C92" s="75"/>
      <c r="D92" s="75"/>
      <c r="I92" s="18"/>
      <c r="K92" s="32"/>
      <c r="M92" s="31" t="s">
        <v>120</v>
      </c>
    </row>
    <row r="93" spans="1:13" x14ac:dyDescent="0.25">
      <c r="I93" s="18"/>
    </row>
    <row r="96" spans="1:13" x14ac:dyDescent="0.25">
      <c r="B96" s="15"/>
      <c r="C96" s="15"/>
      <c r="D96" s="15"/>
      <c r="E96" s="15"/>
      <c r="F96" s="15"/>
      <c r="G96" s="15"/>
      <c r="H96" s="15"/>
      <c r="I96" s="15"/>
      <c r="J96" s="15"/>
      <c r="K96" s="15"/>
    </row>
    <row r="97" spans="1:13" x14ac:dyDescent="0.25">
      <c r="A97" s="76" t="s">
        <v>206</v>
      </c>
      <c r="B97" s="76"/>
      <c r="C97" s="76"/>
      <c r="D97" s="15"/>
      <c r="E97" s="15"/>
      <c r="F97" s="15"/>
      <c r="G97" s="15"/>
      <c r="H97" s="15"/>
      <c r="I97" s="15"/>
      <c r="J97" s="15"/>
      <c r="K97" s="15"/>
    </row>
    <row r="98" spans="1:13" x14ac:dyDescent="0.25">
      <c r="A98" s="77" t="s">
        <v>207</v>
      </c>
      <c r="B98" s="77"/>
      <c r="C98" s="77"/>
      <c r="D98" s="15"/>
      <c r="E98" s="15"/>
      <c r="F98" s="15"/>
      <c r="G98" s="15"/>
      <c r="H98" s="15"/>
      <c r="I98" s="15"/>
      <c r="J98" s="15"/>
      <c r="K98" s="15"/>
    </row>
    <row r="99" spans="1:13" x14ac:dyDescent="0.25">
      <c r="B99" s="40"/>
      <c r="C99" s="40"/>
      <c r="D99" s="40"/>
      <c r="L99" s="18"/>
      <c r="M99" s="18"/>
    </row>
  </sheetData>
  <autoFilter ref="A6:M86"/>
  <mergeCells count="21">
    <mergeCell ref="A1:M1"/>
    <mergeCell ref="A2:M2"/>
    <mergeCell ref="A4:A5"/>
    <mergeCell ref="B4:B5"/>
    <mergeCell ref="C4:C5"/>
    <mergeCell ref="D4:D5"/>
    <mergeCell ref="E4:E5"/>
    <mergeCell ref="G4:G5"/>
    <mergeCell ref="H4:H5"/>
    <mergeCell ref="M4:M5"/>
    <mergeCell ref="A91:D91"/>
    <mergeCell ref="A92:D92"/>
    <mergeCell ref="A97:C97"/>
    <mergeCell ref="A98:C98"/>
    <mergeCell ref="I4:I5"/>
    <mergeCell ref="A85:E85"/>
    <mergeCell ref="A86:E86"/>
    <mergeCell ref="A7:M7"/>
    <mergeCell ref="A73:M73"/>
    <mergeCell ref="J4:K4"/>
    <mergeCell ref="L4:L5"/>
  </mergeCells>
  <dataValidations count="2">
    <dataValidation type="list" allowBlank="1" showInputMessage="1" showErrorMessage="1" sqref="J31">
      <formula1>#REF!</formula1>
    </dataValidation>
    <dataValidation type="list" allowBlank="1" showInputMessage="1" showErrorMessage="1" sqref="K8 J74">
      <formula1>#REF!</formula1>
    </dataValidation>
  </dataValidations>
  <pageMargins left="0.11811023622047245" right="0.11811023622047245" top="0" bottom="0" header="0.31496062992125984" footer="0.31496062992125984"/>
  <pageSetup paperSize="9" scale="30"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'\\172.24.77.5\18 уоткисп\Казачинова\подбор\сокращение\2022\18.01.22\[ЗСМ_НОК вакансии на 18.01.2022 — копия.xlsx]Справочники'!#REF!</xm:f>
          </x14:formula1>
          <xm:sqref>J99:K1048576 J22:K22 J32:J34 J36 K9:K19 J24:J30 K24:K63 J39:J63 J1:K5 J8:J18 J64:K72 K74 J75:K90</xm:sqref>
        </x14:dataValidation>
        <x14:dataValidation type="list" allowBlank="1" showInputMessage="1" showErrorMessage="1">
          <x14:formula1>
            <xm:f>'\\172.24.77.5\18 уоткисп\Казачинова\подбор\сокращение\2022\18.01.22\[_НОК вакансии на 20.01.2022.xlsx]Справочники'!#REF!</xm:f>
          </x14:formula1>
          <xm:sqref>K93:K95 J91:J95</xm:sqref>
        </x14:dataValidation>
        <x14:dataValidation type="list" allowBlank="1" showInputMessage="1" showErrorMessage="1">
          <x14:formula1>
            <xm:f>'\\172.24.78.123\орп\КАДРЫ\Переверзева\СВЕТА\Отчеты\2021\Декабрь\[Перечень вакансий на 01.01.2022+.XLSX]Справочники'!#REF!</xm:f>
          </x14:formula1>
          <xm:sqref>J23:K23 J35 J37:J38</xm:sqref>
        </x14:dataValidation>
        <x14:dataValidation type="list" allowBlank="1" showInputMessage="1" showErrorMessage="1">
          <x14:formula1>
            <xm:f>'\\172.24.78.123\орп\КАДРЫ\Переверзева\СВЕТА\Отчеты\2022\Январь\[Копия вакансии НОК на 01.02.2022.xlsx]Справочники'!#REF!</xm:f>
          </x14:formula1>
          <xm:sqref>K20:K21 J19:J21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01.12.2023</vt:lpstr>
    </vt:vector>
  </TitlesOfParts>
  <Company>ПАО "ГМК "Норильский никель"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Казачинова Лилия Рустамовна</dc:creator>
  <cp:lastModifiedBy>Постникова Марина Леонидовна</cp:lastModifiedBy>
  <cp:lastPrinted>2023-11-28T09:56:39Z</cp:lastPrinted>
  <dcterms:created xsi:type="dcterms:W3CDTF">2023-06-07T09:18:39Z</dcterms:created>
  <dcterms:modified xsi:type="dcterms:W3CDTF">2023-12-01T07:41:20Z</dcterms:modified>
</cp:coreProperties>
</file>